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ТО\ВЫПОЛНЕНИЕ ППР\2024\"/>
    </mc:Choice>
  </mc:AlternateContent>
  <xr:revisionPtr revIDLastSave="0" documentId="13_ncr:1_{CF12CABF-721A-484F-8DC8-F81D7FA005C0}" xr6:coauthVersionLast="37" xr6:coauthVersionMax="37" xr10:uidLastSave="{00000000-0000-0000-0000-000000000000}"/>
  <bookViews>
    <workbookView xWindow="0" yWindow="2040" windowWidth="16365" windowHeight="10860" tabRatio="522" activeTab="1" xr2:uid="{00000000-000D-0000-FFFF-FFFF00000000}"/>
  </bookViews>
  <sheets>
    <sheet name="ВЛ 2024" sheetId="13" r:id="rId1"/>
    <sheet name="ПС 2024" sheetId="14" r:id="rId2"/>
    <sheet name="СРЗАиИ2019" sheetId="15" state="hidden" r:id="rId3"/>
  </sheets>
  <definedNames>
    <definedName name="_xlnm._FilterDatabase" localSheetId="0" hidden="1">'ВЛ 2024'!$B$2:$B$596</definedName>
    <definedName name="_xlnm._FilterDatabase" localSheetId="1" hidden="1">'ПС 2024'!$A$2:$G$658</definedName>
  </definedNames>
  <calcPr calcId="179021"/>
</workbook>
</file>

<file path=xl/calcChain.xml><?xml version="1.0" encoding="utf-8"?>
<calcChain xmlns="http://schemas.openxmlformats.org/spreadsheetml/2006/main">
  <c r="E93" i="14" l="1"/>
  <c r="E91" i="14"/>
  <c r="E89" i="14"/>
  <c r="E88" i="14"/>
  <c r="E86" i="14"/>
  <c r="G86" i="14" s="1"/>
  <c r="E85" i="14"/>
  <c r="G85" i="14" s="1"/>
  <c r="I80" i="13"/>
  <c r="G80" i="13"/>
  <c r="I79" i="13"/>
  <c r="G79" i="13"/>
  <c r="G78" i="13"/>
  <c r="I77" i="13"/>
  <c r="G77" i="13"/>
  <c r="I76" i="13"/>
  <c r="G76" i="13"/>
  <c r="G75" i="13"/>
  <c r="G74" i="13"/>
  <c r="G71" i="13" l="1"/>
  <c r="G70" i="13"/>
  <c r="I69" i="13"/>
  <c r="G68" i="13"/>
  <c r="G69" i="13"/>
  <c r="G67" i="13"/>
  <c r="E82" i="14"/>
  <c r="E81" i="14"/>
  <c r="E80" i="14"/>
  <c r="E79" i="14"/>
  <c r="E78" i="14"/>
  <c r="E77" i="14"/>
  <c r="E76" i="14"/>
  <c r="E75" i="14"/>
  <c r="I66" i="13" l="1"/>
  <c r="G66" i="13"/>
  <c r="G65" i="13"/>
  <c r="I64" i="13"/>
  <c r="G64" i="13"/>
  <c r="I63" i="13"/>
  <c r="G63" i="13"/>
  <c r="G62" i="13"/>
  <c r="G61" i="13"/>
  <c r="E74" i="14"/>
  <c r="E73" i="14"/>
  <c r="E72" i="14"/>
  <c r="E71" i="14"/>
  <c r="E70" i="14"/>
  <c r="E69" i="14"/>
  <c r="E68" i="14"/>
  <c r="E67" i="14" l="1"/>
  <c r="E66" i="14"/>
  <c r="E65" i="14"/>
  <c r="E64" i="14"/>
  <c r="E63" i="14"/>
  <c r="E62" i="14"/>
  <c r="G60" i="13"/>
  <c r="I59" i="13"/>
  <c r="G59" i="13"/>
  <c r="G58" i="13"/>
  <c r="G57" i="13"/>
  <c r="G56" i="13"/>
  <c r="G55" i="13"/>
  <c r="E61" i="14" l="1"/>
  <c r="E60" i="14"/>
  <c r="E59" i="14"/>
  <c r="E58" i="14"/>
  <c r="G54" i="13" l="1"/>
  <c r="G53" i="13"/>
  <c r="G52" i="13"/>
  <c r="G51" i="13"/>
  <c r="E57" i="14" l="1"/>
  <c r="E54" i="14"/>
  <c r="E53" i="14"/>
  <c r="E52" i="14"/>
  <c r="E51" i="14"/>
  <c r="E50" i="14"/>
  <c r="G50" i="13" l="1"/>
  <c r="I47" i="13"/>
  <c r="G47" i="13"/>
  <c r="G46" i="13"/>
  <c r="G45" i="13"/>
  <c r="G44" i="13"/>
  <c r="G43" i="13"/>
  <c r="G42" i="13"/>
  <c r="E48" i="14" l="1"/>
  <c r="E47" i="14"/>
  <c r="E46" i="14"/>
  <c r="E45" i="14"/>
  <c r="E44" i="14" l="1"/>
  <c r="E43" i="14"/>
  <c r="E42" i="14"/>
  <c r="E41" i="14"/>
  <c r="E40" i="14"/>
  <c r="E39" i="14"/>
  <c r="E38" i="14"/>
  <c r="E37" i="14"/>
  <c r="G31" i="13" l="1"/>
  <c r="I30" i="13"/>
  <c r="E36" i="14" l="1"/>
  <c r="E35" i="14"/>
  <c r="E34" i="14"/>
  <c r="E33" i="14"/>
  <c r="E32" i="14"/>
  <c r="E31" i="14" l="1"/>
  <c r="E30" i="14"/>
  <c r="E29" i="14"/>
  <c r="E28" i="14"/>
  <c r="E25" i="14"/>
  <c r="E24" i="14"/>
  <c r="E23" i="14"/>
  <c r="G31" i="14" l="1"/>
  <c r="E22" i="14"/>
  <c r="E21" i="14" l="1"/>
  <c r="E20" i="14"/>
  <c r="E19" i="14"/>
  <c r="E18" i="14"/>
  <c r="E17" i="14"/>
  <c r="E16" i="14"/>
  <c r="E15" i="14" l="1"/>
  <c r="E14" i="14"/>
  <c r="E13" i="14"/>
  <c r="E12" i="14"/>
  <c r="E11" i="14"/>
  <c r="G9" i="13" l="1"/>
  <c r="G8" i="13" l="1"/>
  <c r="G7" i="13"/>
  <c r="G6" i="13"/>
  <c r="E7" i="14" l="1"/>
  <c r="G7" i="14" s="1"/>
  <c r="E8" i="14"/>
  <c r="G8" i="14"/>
  <c r="E9" i="14"/>
  <c r="G9" i="14"/>
  <c r="E10" i="14"/>
  <c r="G10" i="14"/>
  <c r="G10" i="13" l="1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2" i="13"/>
  <c r="G33" i="13"/>
  <c r="G34" i="13"/>
  <c r="G35" i="13"/>
  <c r="G36" i="13"/>
  <c r="G37" i="13"/>
  <c r="G38" i="13"/>
  <c r="G39" i="13"/>
  <c r="G40" i="13"/>
  <c r="G41" i="13"/>
  <c r="G336" i="14" l="1"/>
  <c r="G335" i="14" l="1"/>
  <c r="G289" i="14" l="1"/>
  <c r="G306" i="14"/>
  <c r="G302" i="14" l="1"/>
  <c r="G296" i="14" l="1"/>
  <c r="G295" i="14"/>
  <c r="G294" i="14"/>
  <c r="G293" i="14"/>
  <c r="G292" i="14"/>
  <c r="G291" i="14"/>
  <c r="G290" i="14"/>
  <c r="G288" i="14"/>
  <c r="G221" i="14" l="1"/>
  <c r="G204" i="14" l="1"/>
  <c r="G186" i="14" l="1"/>
  <c r="G147" i="14" l="1"/>
  <c r="G137" i="14" l="1"/>
  <c r="G136" i="14"/>
  <c r="G128" i="14" l="1"/>
  <c r="G127" i="14"/>
  <c r="G111" i="14" l="1"/>
  <c r="G96" i="14" l="1"/>
  <c r="G95" i="14"/>
  <c r="G41" i="14" l="1"/>
  <c r="G38" i="14"/>
  <c r="G39" i="14"/>
  <c r="G40" i="14"/>
  <c r="G35" i="14" l="1"/>
  <c r="G30" i="14"/>
  <c r="G308" i="14" l="1"/>
  <c r="G301" i="14" l="1"/>
  <c r="G300" i="14"/>
  <c r="G299" i="14"/>
  <c r="G298" i="14"/>
  <c r="G297" i="14" l="1"/>
  <c r="G275" i="14" l="1"/>
  <c r="G276" i="14"/>
  <c r="G279" i="14"/>
  <c r="G280" i="14"/>
  <c r="G281" i="14"/>
  <c r="G282" i="14"/>
  <c r="G283" i="14"/>
  <c r="G284" i="14"/>
  <c r="G285" i="14"/>
  <c r="G286" i="14"/>
  <c r="G287" i="14"/>
  <c r="G256" i="14" l="1"/>
  <c r="G239" i="14" l="1"/>
  <c r="G238" i="14"/>
  <c r="G237" i="14"/>
  <c r="G236" i="14"/>
  <c r="G235" i="14"/>
  <c r="G213" i="14" l="1"/>
  <c r="G214" i="14"/>
  <c r="G152" i="14" l="1"/>
  <c r="G146" i="14" l="1"/>
  <c r="G145" i="14"/>
  <c r="G144" i="14"/>
  <c r="G143" i="14"/>
  <c r="G135" i="14" l="1"/>
  <c r="G138" i="14"/>
  <c r="G139" i="14"/>
  <c r="G140" i="14"/>
  <c r="G141" i="14"/>
  <c r="G142" i="14"/>
  <c r="G110" i="14" l="1"/>
  <c r="G109" i="14" l="1"/>
  <c r="G106" i="14"/>
  <c r="G94" i="14" l="1"/>
  <c r="G93" i="14"/>
  <c r="G92" i="14"/>
  <c r="G91" i="14"/>
  <c r="G90" i="14"/>
  <c r="G89" i="14" l="1"/>
  <c r="G88" i="14" l="1"/>
  <c r="G87" i="14" l="1"/>
  <c r="G97" i="14"/>
  <c r="G98" i="14"/>
  <c r="G99" i="14"/>
  <c r="G100" i="14"/>
  <c r="G101" i="14"/>
  <c r="G102" i="14"/>
  <c r="G103" i="14"/>
  <c r="G63" i="14" l="1"/>
  <c r="G64" i="14"/>
  <c r="G65" i="14"/>
  <c r="G66" i="14"/>
  <c r="G67" i="14"/>
  <c r="G62" i="14"/>
  <c r="G61" i="14"/>
  <c r="G60" i="14"/>
  <c r="G59" i="14" l="1"/>
  <c r="G68" i="14"/>
  <c r="G44" i="14" l="1"/>
  <c r="G45" i="14"/>
  <c r="G46" i="14"/>
  <c r="G47" i="14"/>
  <c r="G48" i="14"/>
  <c r="G49" i="14"/>
  <c r="G50" i="14"/>
  <c r="G51" i="14"/>
  <c r="G25" i="14" l="1"/>
  <c r="G28" i="14" l="1"/>
  <c r="G29" i="14"/>
  <c r="G32" i="14"/>
  <c r="G33" i="14"/>
  <c r="G42" i="14"/>
  <c r="G22" i="14"/>
  <c r="G23" i="14"/>
  <c r="G24" i="14"/>
  <c r="G34" i="14"/>
  <c r="G36" i="14"/>
  <c r="G328" i="14" l="1"/>
  <c r="G311" i="14" l="1"/>
  <c r="G314" i="14"/>
  <c r="G318" i="14"/>
  <c r="G307" i="14"/>
  <c r="G312" i="14"/>
  <c r="G313" i="14"/>
  <c r="G315" i="14"/>
  <c r="G316" i="14"/>
  <c r="G317" i="14"/>
  <c r="G319" i="14"/>
  <c r="G320" i="14"/>
  <c r="G321" i="14"/>
  <c r="G322" i="14"/>
  <c r="G323" i="14"/>
  <c r="G324" i="14"/>
  <c r="G325" i="14"/>
  <c r="G254" i="14" l="1"/>
  <c r="G243" i="14" l="1"/>
  <c r="G241" i="14"/>
  <c r="G225" i="14" l="1"/>
  <c r="G224" i="14"/>
  <c r="G223" i="14"/>
  <c r="G222" i="14"/>
  <c r="G220" i="14" l="1"/>
  <c r="G216" i="14"/>
  <c r="G217" i="14"/>
  <c r="G218" i="14"/>
  <c r="G219" i="14"/>
  <c r="G215" i="14"/>
  <c r="G211" i="14" l="1"/>
  <c r="G205" i="14"/>
  <c r="G206" i="14"/>
  <c r="G207" i="14"/>
  <c r="G208" i="14"/>
  <c r="G209" i="14"/>
  <c r="G210" i="14"/>
  <c r="G212" i="14"/>
  <c r="G203" i="14" l="1"/>
  <c r="G185" i="14" l="1"/>
  <c r="G184" i="14"/>
  <c r="G183" i="14"/>
  <c r="G182" i="14"/>
  <c r="G181" i="14"/>
  <c r="G179" i="14"/>
  <c r="G178" i="14"/>
  <c r="G177" i="14" l="1"/>
  <c r="G180" i="14"/>
  <c r="G176" i="14"/>
  <c r="G175" i="14"/>
  <c r="G174" i="14"/>
  <c r="G173" i="14"/>
  <c r="G172" i="14"/>
  <c r="G171" i="14"/>
  <c r="G170" i="14"/>
  <c r="G169" i="14" l="1"/>
  <c r="G168" i="14"/>
  <c r="G167" i="14"/>
  <c r="G166" i="14" l="1"/>
  <c r="G165" i="14"/>
  <c r="G164" i="14"/>
  <c r="G134" i="14" l="1"/>
  <c r="G133" i="14"/>
  <c r="G132" i="14"/>
  <c r="G129" i="14"/>
  <c r="G130" i="14"/>
  <c r="G131" i="14"/>
  <c r="G123" i="14" l="1"/>
  <c r="G122" i="14"/>
  <c r="G121" i="14"/>
  <c r="G120" i="14"/>
  <c r="G119" i="14"/>
  <c r="G118" i="14" l="1"/>
  <c r="G117" i="14"/>
  <c r="G116" i="14"/>
  <c r="G115" i="14"/>
  <c r="G114" i="14"/>
  <c r="G113" i="14"/>
  <c r="G112" i="14"/>
  <c r="G104" i="14" l="1"/>
  <c r="G105" i="14"/>
  <c r="G107" i="14"/>
  <c r="G108" i="14"/>
  <c r="G53" i="14" l="1"/>
  <c r="G52" i="14"/>
  <c r="G21" i="14"/>
  <c r="G20" i="14"/>
  <c r="G19" i="14"/>
  <c r="G452" i="14" l="1"/>
  <c r="G350" i="14" l="1"/>
  <c r="G340" i="14" l="1"/>
  <c r="G334" i="14"/>
  <c r="G332" i="14" l="1"/>
  <c r="G329" i="14" l="1"/>
  <c r="G264" i="14" l="1"/>
  <c r="G263" i="14"/>
  <c r="G262" i="14"/>
  <c r="G253" i="14" l="1"/>
  <c r="G202" i="14" l="1"/>
  <c r="G200" i="14"/>
  <c r="G196" i="14"/>
  <c r="G162" i="14" l="1"/>
  <c r="G161" i="14"/>
  <c r="G155" i="14" l="1"/>
  <c r="G154" i="14"/>
  <c r="G153" i="14"/>
  <c r="G83" i="14" l="1"/>
  <c r="G82" i="14"/>
  <c r="G81" i="14"/>
  <c r="G79" i="14"/>
  <c r="G75" i="14" l="1"/>
  <c r="G73" i="14"/>
  <c r="G72" i="14"/>
  <c r="G71" i="14"/>
  <c r="G70" i="14"/>
  <c r="G69" i="14"/>
  <c r="G43" i="14" l="1"/>
  <c r="G17" i="14" l="1"/>
  <c r="G11" i="14"/>
  <c r="G12" i="14" l="1"/>
  <c r="G13" i="14"/>
  <c r="G14" i="14"/>
  <c r="G15" i="14"/>
  <c r="G16" i="14"/>
  <c r="G18" i="14"/>
  <c r="G37" i="14"/>
  <c r="G54" i="14"/>
  <c r="G55" i="14"/>
  <c r="G56" i="14"/>
  <c r="G57" i="14"/>
  <c r="G58" i="14"/>
  <c r="G74" i="14"/>
  <c r="G76" i="14"/>
  <c r="G77" i="14"/>
  <c r="G78" i="14"/>
  <c r="G80" i="14"/>
  <c r="G148" i="14"/>
  <c r="G149" i="14"/>
  <c r="G150" i="14"/>
  <c r="G151" i="14"/>
  <c r="G156" i="14"/>
  <c r="G157" i="14"/>
  <c r="G158" i="14"/>
  <c r="G159" i="14"/>
  <c r="G160" i="14"/>
  <c r="G163" i="14"/>
  <c r="G187" i="14"/>
  <c r="G188" i="14"/>
  <c r="G189" i="14"/>
  <c r="G190" i="14"/>
  <c r="G191" i="14"/>
  <c r="G192" i="14"/>
  <c r="G193" i="14"/>
  <c r="G194" i="14"/>
  <c r="G195" i="14"/>
  <c r="G201" i="14"/>
  <c r="G226" i="14"/>
  <c r="G227" i="14"/>
  <c r="G228" i="14"/>
  <c r="G229" i="14"/>
  <c r="G230" i="14"/>
  <c r="G231" i="14"/>
  <c r="G232" i="14"/>
  <c r="G233" i="14"/>
  <c r="G234" i="14"/>
  <c r="G240" i="14"/>
  <c r="G242" i="14"/>
  <c r="G244" i="14"/>
  <c r="G245" i="14"/>
  <c r="G248" i="14"/>
  <c r="G249" i="14"/>
  <c r="G250" i="14"/>
  <c r="G251" i="14"/>
  <c r="G252" i="14"/>
  <c r="G255" i="14"/>
  <c r="G257" i="14"/>
  <c r="G258" i="14"/>
  <c r="G259" i="14"/>
  <c r="G260" i="14"/>
  <c r="G261" i="14"/>
  <c r="G265" i="14"/>
  <c r="G266" i="14"/>
  <c r="G267" i="14"/>
  <c r="G268" i="14"/>
  <c r="G269" i="14"/>
  <c r="G270" i="14"/>
  <c r="G271" i="14"/>
  <c r="G272" i="14"/>
  <c r="G273" i="14"/>
  <c r="G274" i="14"/>
  <c r="G303" i="14"/>
  <c r="G304" i="14"/>
  <c r="G305" i="14"/>
  <c r="G326" i="14"/>
  <c r="G327" i="14"/>
  <c r="G330" i="14"/>
  <c r="G331" i="14"/>
  <c r="G333" i="14"/>
  <c r="G337" i="14"/>
  <c r="G338" i="14"/>
  <c r="G339" i="14"/>
  <c r="G341" i="14"/>
  <c r="G342" i="14"/>
  <c r="G343" i="14"/>
  <c r="G344" i="14"/>
  <c r="G345" i="14"/>
  <c r="G346" i="14"/>
  <c r="G347" i="14"/>
  <c r="G348" i="14"/>
  <c r="G349" i="14"/>
  <c r="G443" i="14"/>
  <c r="G444" i="14"/>
  <c r="G445" i="14"/>
  <c r="G446" i="14"/>
  <c r="G447" i="14"/>
  <c r="G448" i="14"/>
  <c r="G449" i="14"/>
  <c r="G450" i="14"/>
  <c r="G451" i="14"/>
  <c r="G453" i="14"/>
  <c r="G454" i="14"/>
  <c r="G455" i="14"/>
  <c r="G456" i="14"/>
  <c r="G457" i="14"/>
  <c r="G458" i="14"/>
  <c r="G459" i="14"/>
  <c r="G460" i="14"/>
  <c r="G461" i="14"/>
  <c r="G464" i="14"/>
  <c r="G465" i="14"/>
  <c r="G466" i="14"/>
  <c r="G467" i="14"/>
  <c r="G469" i="14"/>
  <c r="G470" i="14"/>
  <c r="G472" i="14"/>
  <c r="G473" i="14"/>
  <c r="G474" i="14"/>
  <c r="G475" i="14"/>
  <c r="G476" i="14"/>
  <c r="G477" i="14"/>
  <c r="G478" i="14"/>
  <c r="G479" i="14"/>
  <c r="G480" i="14"/>
  <c r="G481" i="14"/>
  <c r="G482" i="14"/>
  <c r="G483" i="14"/>
  <c r="G484" i="14"/>
  <c r="G485" i="14"/>
  <c r="G486" i="14"/>
  <c r="G487" i="14"/>
  <c r="G488" i="14"/>
  <c r="G489" i="14"/>
  <c r="G490" i="14"/>
  <c r="G491" i="14"/>
  <c r="G492" i="14"/>
  <c r="G493" i="14"/>
  <c r="G495" i="14"/>
  <c r="G496" i="14"/>
  <c r="G497" i="14"/>
  <c r="G501" i="14"/>
  <c r="G502" i="14"/>
  <c r="G503" i="14"/>
  <c r="G504" i="14"/>
  <c r="G505" i="14"/>
  <c r="G507" i="14"/>
  <c r="G508" i="14"/>
  <c r="G509" i="14"/>
  <c r="G510" i="14"/>
  <c r="G512" i="14"/>
  <c r="G513" i="14"/>
  <c r="G514" i="14"/>
  <c r="G517" i="14"/>
  <c r="G519" i="14"/>
  <c r="G521" i="14"/>
  <c r="G522" i="14"/>
  <c r="G523" i="14"/>
  <c r="G524" i="14"/>
  <c r="G525" i="14"/>
  <c r="G526" i="14"/>
  <c r="G527" i="14"/>
  <c r="G528" i="14"/>
  <c r="G529" i="14"/>
  <c r="G530" i="14"/>
  <c r="G531" i="14"/>
  <c r="G532" i="14"/>
  <c r="G533" i="14"/>
  <c r="G534" i="14"/>
  <c r="G535" i="14"/>
  <c r="G536" i="14"/>
  <c r="G537" i="14"/>
  <c r="G538" i="14"/>
  <c r="G539" i="14"/>
  <c r="G540" i="14"/>
  <c r="G541" i="14"/>
  <c r="G542" i="14"/>
  <c r="G543" i="14"/>
  <c r="G544" i="14"/>
  <c r="G545" i="14"/>
  <c r="G546" i="14"/>
  <c r="G6" i="15" l="1"/>
  <c r="G66" i="15" l="1"/>
  <c r="G57" i="15"/>
  <c r="G56" i="15"/>
  <c r="G55" i="15"/>
  <c r="G54" i="15"/>
  <c r="G53" i="15"/>
  <c r="G52" i="15"/>
  <c r="G49" i="15"/>
  <c r="G48" i="15"/>
  <c r="G45" i="15" l="1"/>
  <c r="G31" i="15" l="1"/>
  <c r="G27" i="15"/>
  <c r="G26" i="15"/>
  <c r="G16" i="15" l="1"/>
  <c r="G9" i="15" l="1"/>
  <c r="G8" i="15"/>
  <c r="G7" i="15"/>
  <c r="G399" i="15"/>
  <c r="G398" i="15"/>
  <c r="G397" i="15"/>
  <c r="G396" i="15"/>
  <c r="G395" i="15"/>
  <c r="G394" i="15"/>
  <c r="G393" i="15"/>
  <c r="G392" i="15"/>
  <c r="G391" i="15"/>
  <c r="G390" i="15"/>
  <c r="G389" i="15"/>
  <c r="G388" i="15"/>
  <c r="G386" i="15"/>
  <c r="G385" i="15"/>
  <c r="G384" i="15"/>
  <c r="G383" i="15"/>
  <c r="G382" i="15"/>
  <c r="G381" i="15"/>
  <c r="G380" i="15"/>
  <c r="G379" i="15"/>
  <c r="G378" i="15"/>
  <c r="G376" i="15"/>
  <c r="G375" i="15"/>
  <c r="G374" i="15"/>
  <c r="G373" i="15"/>
  <c r="G372" i="15"/>
  <c r="G371" i="15"/>
  <c r="G370" i="15"/>
  <c r="G369" i="15"/>
  <c r="G368" i="15"/>
  <c r="G367" i="15"/>
  <c r="G366" i="15"/>
  <c r="G365" i="15"/>
  <c r="G364" i="15"/>
  <c r="G363" i="15"/>
  <c r="G362" i="15"/>
  <c r="G361" i="15"/>
  <c r="G360" i="15"/>
  <c r="G359" i="15"/>
  <c r="G358" i="15"/>
  <c r="G357" i="15"/>
  <c r="G356" i="15"/>
  <c r="G355" i="15"/>
  <c r="G354" i="15"/>
  <c r="G353" i="15"/>
  <c r="G352" i="15"/>
  <c r="G351" i="15"/>
  <c r="G350" i="15"/>
  <c r="G349" i="15"/>
  <c r="G348" i="15"/>
  <c r="G347" i="15"/>
  <c r="G346" i="15"/>
  <c r="G345" i="15"/>
  <c r="G344" i="15"/>
  <c r="G343" i="15"/>
  <c r="G342" i="15"/>
  <c r="G341" i="15"/>
  <c r="G340" i="15"/>
  <c r="G339" i="15"/>
  <c r="G338" i="15"/>
  <c r="G337" i="15"/>
  <c r="G335" i="15"/>
  <c r="G334" i="15"/>
  <c r="G333" i="15"/>
  <c r="G332" i="15"/>
  <c r="G331" i="15"/>
  <c r="G330" i="15"/>
  <c r="G329" i="15"/>
  <c r="G328" i="15"/>
  <c r="G327" i="15"/>
  <c r="G326" i="15"/>
  <c r="G325" i="15"/>
  <c r="G324" i="15"/>
  <c r="G323" i="15"/>
  <c r="G322" i="15"/>
  <c r="G321" i="15"/>
  <c r="G320" i="15"/>
  <c r="G319" i="15"/>
  <c r="G318" i="15"/>
  <c r="G317" i="15"/>
  <c r="G316" i="15"/>
  <c r="G315" i="15"/>
  <c r="G314" i="15"/>
  <c r="G313" i="15"/>
  <c r="G312" i="15"/>
  <c r="G311" i="15"/>
  <c r="G310" i="15"/>
  <c r="G309" i="15"/>
  <c r="G308" i="15"/>
  <c r="G307" i="15"/>
  <c r="G306" i="15"/>
  <c r="G305" i="15"/>
  <c r="G304" i="15"/>
  <c r="G303" i="15"/>
  <c r="G302" i="15"/>
  <c r="G301" i="15"/>
  <c r="G297" i="15"/>
  <c r="G294" i="15"/>
  <c r="G292" i="15"/>
  <c r="G291" i="15"/>
  <c r="G290" i="15"/>
  <c r="G289" i="15"/>
  <c r="G288" i="15"/>
  <c r="G287" i="15"/>
  <c r="G286" i="15"/>
  <c r="G285" i="15"/>
  <c r="G284" i="15"/>
  <c r="G283" i="15"/>
  <c r="G282" i="15"/>
  <c r="G281" i="15"/>
  <c r="G280" i="15"/>
  <c r="G279" i="15"/>
  <c r="G278" i="15"/>
  <c r="G277" i="15"/>
  <c r="G276" i="15"/>
  <c r="G275" i="15"/>
  <c r="G274" i="15"/>
  <c r="G273" i="15"/>
  <c r="G272" i="15"/>
  <c r="G271" i="15"/>
  <c r="G270" i="15"/>
  <c r="G269" i="15"/>
  <c r="G268" i="15"/>
  <c r="G267" i="15"/>
  <c r="G266" i="15"/>
  <c r="G265" i="15"/>
  <c r="G264" i="15"/>
  <c r="G261" i="15"/>
  <c r="G260" i="15"/>
  <c r="G259" i="15"/>
  <c r="G258" i="15"/>
  <c r="G257" i="15"/>
  <c r="G256" i="15"/>
  <c r="G255" i="15"/>
  <c r="G254" i="15"/>
  <c r="G253" i="15"/>
  <c r="G252" i="15"/>
  <c r="G251" i="15"/>
  <c r="G250" i="15"/>
  <c r="G249" i="15"/>
  <c r="G248" i="15"/>
  <c r="G247" i="15"/>
  <c r="G246" i="15"/>
  <c r="G245" i="15"/>
  <c r="G244" i="15"/>
  <c r="G243" i="15"/>
  <c r="G242" i="15"/>
  <c r="G241" i="15"/>
  <c r="G240" i="15"/>
  <c r="G239" i="15"/>
  <c r="G236" i="15"/>
  <c r="G235" i="15"/>
  <c r="G233" i="15"/>
  <c r="G232" i="15"/>
  <c r="G231" i="15"/>
  <c r="G230" i="15"/>
  <c r="G228" i="15"/>
  <c r="G227" i="15"/>
  <c r="G226" i="15"/>
  <c r="G225" i="15"/>
  <c r="G223" i="15"/>
  <c r="G222" i="15"/>
  <c r="G221" i="15"/>
  <c r="G220" i="15"/>
  <c r="G219" i="15"/>
  <c r="G218" i="15"/>
  <c r="G217" i="15"/>
  <c r="G216" i="15"/>
  <c r="G215" i="15"/>
  <c r="G214" i="15"/>
  <c r="G213" i="15"/>
  <c r="G212" i="15"/>
  <c r="G211" i="15"/>
  <c r="G210" i="15"/>
  <c r="G209" i="15"/>
  <c r="G208" i="15"/>
  <c r="G207" i="15"/>
  <c r="G206" i="15"/>
  <c r="G205" i="15"/>
  <c r="G204" i="15"/>
  <c r="G203" i="15"/>
  <c r="G200" i="15"/>
  <c r="G199" i="15"/>
  <c r="G198" i="15"/>
  <c r="G196" i="15"/>
  <c r="G195" i="15"/>
  <c r="G194" i="15"/>
  <c r="G193" i="15"/>
  <c r="G192" i="15"/>
  <c r="G191" i="15"/>
  <c r="G190" i="15"/>
  <c r="G189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7" i="15"/>
  <c r="G146" i="15"/>
  <c r="G143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5" i="15"/>
  <c r="G64" i="15"/>
  <c r="G63" i="15"/>
  <c r="G62" i="15"/>
  <c r="G61" i="15"/>
  <c r="G60" i="15"/>
  <c r="G59" i="15"/>
  <c r="G58" i="15"/>
  <c r="G47" i="15"/>
  <c r="G46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0" i="15"/>
  <c r="G29" i="15"/>
  <c r="G28" i="15"/>
  <c r="G25" i="15"/>
  <c r="G24" i="15"/>
  <c r="G23" i="15"/>
  <c r="G22" i="15"/>
  <c r="G21" i="15"/>
  <c r="G20" i="15"/>
  <c r="G19" i="15"/>
  <c r="G15" i="15"/>
  <c r="G14" i="15"/>
  <c r="G13" i="15"/>
  <c r="G12" i="15"/>
  <c r="G11" i="15"/>
  <c r="G1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Мария Ковалева</author>
  </authors>
  <commentList>
    <comment ref="B8" authorId="0" shapeId="0" xr:uid="{2ADC0DF8-9EB4-4A9A-B3E0-7BCA43E8E72C}">
      <text>
        <r>
          <rPr>
            <b/>
            <sz val="9"/>
            <color indexed="81"/>
            <rFont val="Tahoma"/>
            <family val="2"/>
            <charset val="204"/>
          </rPr>
          <t>Мария Ковалева:</t>
        </r>
        <r>
          <rPr>
            <sz val="9"/>
            <color indexed="81"/>
            <rFont val="Tahoma"/>
            <family val="2"/>
            <charset val="204"/>
          </rPr>
          <t xml:space="preserve">
ТЕХ.ПРИС ТП №46</t>
        </r>
      </text>
    </comment>
    <comment ref="B9" authorId="0" shapeId="0" xr:uid="{0A35F484-022B-4A2B-9DD3-28DE1D192EF8}">
      <text>
        <r>
          <rPr>
            <b/>
            <sz val="9"/>
            <color indexed="81"/>
            <rFont val="Tahoma"/>
            <family val="2"/>
            <charset val="204"/>
          </rPr>
          <t>Мария Ковалева:</t>
        </r>
        <r>
          <rPr>
            <sz val="9"/>
            <color indexed="81"/>
            <rFont val="Tahoma"/>
            <family val="2"/>
            <charset val="204"/>
          </rPr>
          <t xml:space="preserve">
Тех. Прис.</t>
        </r>
      </text>
    </comment>
    <comment ref="B46" authorId="0" shapeId="0" xr:uid="{608CECEF-E3AF-4744-BA68-DFB38D0160A4}">
      <text>
        <r>
          <rPr>
            <b/>
            <sz val="9"/>
            <color indexed="81"/>
            <rFont val="Tahoma"/>
            <charset val="1"/>
          </rPr>
          <t>Мария Ковалева:</t>
        </r>
        <r>
          <rPr>
            <sz val="9"/>
            <color indexed="81"/>
            <rFont val="Tahoma"/>
            <charset val="1"/>
          </rPr>
          <t xml:space="preserve">
Тех.прис.</t>
        </r>
      </text>
    </comment>
    <comment ref="B61" authorId="0" shapeId="0" xr:uid="{0B856269-5C82-4DE4-A169-59DEB6CA462A}">
      <text>
        <r>
          <rPr>
            <b/>
            <sz val="9"/>
            <color indexed="81"/>
            <rFont val="Tahoma"/>
            <charset val="1"/>
          </rPr>
          <t>Мария Ковалева:</t>
        </r>
        <r>
          <rPr>
            <sz val="9"/>
            <color indexed="81"/>
            <rFont val="Tahoma"/>
            <charset val="1"/>
          </rPr>
          <t xml:space="preserve">
Тех.прис.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Мария Ковалева</author>
  </authors>
  <commentList>
    <comment ref="B10" authorId="0" shapeId="0" xr:uid="{79886ADC-A713-4796-9909-AF41D7CCDA1B}">
      <text>
        <r>
          <rPr>
            <b/>
            <sz val="9"/>
            <color indexed="81"/>
            <rFont val="Tahoma"/>
            <family val="2"/>
            <charset val="204"/>
          </rPr>
          <t>Мария Ковалева:</t>
        </r>
        <r>
          <rPr>
            <sz val="9"/>
            <color indexed="81"/>
            <rFont val="Tahoma"/>
            <family val="2"/>
            <charset val="204"/>
          </rPr>
          <t xml:space="preserve">
Тех.прис.</t>
        </r>
      </text>
    </comment>
    <comment ref="B11" authorId="0" shapeId="0" xr:uid="{8A946D4B-0E41-4A03-A76B-4AE61F5A8D23}">
      <text>
        <r>
          <rPr>
            <b/>
            <sz val="9"/>
            <color indexed="81"/>
            <rFont val="Tahoma"/>
            <charset val="1"/>
          </rPr>
          <t>Мария Ковалева:</t>
        </r>
        <r>
          <rPr>
            <sz val="9"/>
            <color indexed="81"/>
            <rFont val="Tahoma"/>
            <charset val="1"/>
          </rPr>
          <t xml:space="preserve">
тех.прис.</t>
        </r>
      </text>
    </comment>
    <comment ref="B68" authorId="0" shapeId="0" xr:uid="{F70CCE57-61B5-4F42-8FA7-55E3573343AE}">
      <text>
        <r>
          <rPr>
            <b/>
            <sz val="9"/>
            <color indexed="81"/>
            <rFont val="Tahoma"/>
            <charset val="1"/>
          </rPr>
          <t>Мария Ковалева:</t>
        </r>
        <r>
          <rPr>
            <sz val="9"/>
            <color indexed="81"/>
            <rFont val="Tahoma"/>
            <charset val="1"/>
          </rPr>
          <t xml:space="preserve">
тех.прис</t>
        </r>
      </text>
    </comment>
  </commentList>
</comments>
</file>

<file path=xl/sharedStrings.xml><?xml version="1.0" encoding="utf-8"?>
<sst xmlns="http://schemas.openxmlformats.org/spreadsheetml/2006/main" count="649" uniqueCount="327">
  <si>
    <t>Дата</t>
  </si>
  <si>
    <t>Служба ПС</t>
  </si>
  <si>
    <t>№ ТП</t>
  </si>
  <si>
    <t>Вид работ</t>
  </si>
  <si>
    <t>Время</t>
  </si>
  <si>
    <t>Служба ЛЭП</t>
  </si>
  <si>
    <t>январь</t>
  </si>
  <si>
    <t>чел.</t>
  </si>
  <si>
    <t>т/з ч/ч</t>
  </si>
  <si>
    <t>.</t>
  </si>
  <si>
    <t>Время (мин)</t>
  </si>
  <si>
    <t>Служба СРЗАиИ</t>
  </si>
  <si>
    <t>09.01.</t>
  </si>
  <si>
    <t>10.00-16.00</t>
  </si>
  <si>
    <t>10.01.</t>
  </si>
  <si>
    <t>11.01.</t>
  </si>
  <si>
    <t>12.01.</t>
  </si>
  <si>
    <t>База</t>
  </si>
  <si>
    <t>февраль</t>
  </si>
  <si>
    <t>09.00-16.00</t>
  </si>
  <si>
    <t>10.00-15.00</t>
  </si>
  <si>
    <t>март</t>
  </si>
  <si>
    <t>апрель</t>
  </si>
  <si>
    <t>май</t>
  </si>
  <si>
    <t>время отключения</t>
  </si>
  <si>
    <t xml:space="preserve">июнь </t>
  </si>
  <si>
    <t>июль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</si>
  <si>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</si>
  <si>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</si>
  <si>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</si>
  <si>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</si>
  <si>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</si>
  <si>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</si>
  <si>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ТП 6/0,4 кВ №27,35,82,83,87</t>
  </si>
  <si>
    <t>Осмотр, тепловизионный контроль, очистка входов ТП от снега.</t>
  </si>
  <si>
    <t>ТП 6/0,4 кВ №4,233,234</t>
  </si>
  <si>
    <t>Карла Маркса 41 ООО "Сахалинское"</t>
  </si>
  <si>
    <t>Монтаж ЩУ-0,4кВ, подкл. ЩУ-0,4кВ, монтаж СИП-4х25 по фасаду и в помещении.</t>
  </si>
  <si>
    <t>Уборка в помещении масляного склада.</t>
  </si>
  <si>
    <t>ВЛ-6 кВ фидер №6,32</t>
  </si>
  <si>
    <t>Обход.</t>
  </si>
  <si>
    <t>08.00-17.00</t>
  </si>
  <si>
    <t>ВЛ-6 кВ фидер №2,10,13,33</t>
  </si>
  <si>
    <t>ВЛ-6 кВ фидер №11, ВЛ-0,4 кВ ТП №46</t>
  </si>
  <si>
    <t>ВЛ-0,4 кВ ТП №46</t>
  </si>
  <si>
    <t>Монтаж СИП.</t>
  </si>
  <si>
    <t>15.01.</t>
  </si>
  <si>
    <t>ВЛ-6 кВ фидер №41, Аэропорт</t>
  </si>
  <si>
    <t>16.01.</t>
  </si>
  <si>
    <t>17.01.</t>
  </si>
  <si>
    <t>Обход. Вырубка деревьев от опоры №34-38, 79-90.</t>
  </si>
  <si>
    <t>18.01.</t>
  </si>
  <si>
    <t>Перетяжка СИП и обход.</t>
  </si>
  <si>
    <t>19.01.</t>
  </si>
  <si>
    <t>ТП 6/0,4 кВ №46</t>
  </si>
  <si>
    <t>Монтаж и подкл. К сборным шинам 0,4кВ АВ-100А, монтаж и подключение СИП 4х25.</t>
  </si>
  <si>
    <t>13.30-16.30</t>
  </si>
  <si>
    <t>ТП 6/0,4 кВ №64,65,67</t>
  </si>
  <si>
    <t>ТП 6/0,4 кВ №14,16,18,50,51</t>
  </si>
  <si>
    <t>ТП 6/0,4 кВ №72,74,76,96,110</t>
  </si>
  <si>
    <t>ТП 6/0,4 кВ №96Н, 175, 176</t>
  </si>
  <si>
    <t>ВЛ-6 кВ фидер №2 Москальво, Лагури, ВЛ-0,4кВ ТП №104 Лагури</t>
  </si>
  <si>
    <t>ВЛ-6 кВ фидер Некрасовка, ВЛ-0,4кВ ТП №116,161 Некрасовка</t>
  </si>
  <si>
    <t>ВЛ-0,4кВ ТП №18</t>
  </si>
  <si>
    <t>ВЛ-0,4кВ ТП №122Н, 175</t>
  </si>
  <si>
    <t>22.01.</t>
  </si>
  <si>
    <t>ВЛ-0,4кВ ТП №29,44,48</t>
  </si>
  <si>
    <t>23.01.</t>
  </si>
  <si>
    <t>ВЛ-6 кВ фидер №5,6 Тунгор</t>
  </si>
  <si>
    <t>24.01.</t>
  </si>
  <si>
    <t>ВЛ-6 кВ фидер №Аэропорт</t>
  </si>
  <si>
    <t>Ремонт ВЛ.</t>
  </si>
  <si>
    <t>25.01.</t>
  </si>
  <si>
    <t>26.01.</t>
  </si>
  <si>
    <t>ВЛ-0,4кВ ТП №1,2,3,4,5 Тунгор</t>
  </si>
  <si>
    <t>ТП 6/0,4 кВ №44,48,171,197, РП 197</t>
  </si>
  <si>
    <t>ТП 6/0,4 кВ №3,19,33,38А,135</t>
  </si>
  <si>
    <t>ТП 6/0,4 кВ №71,162,163,164,245,РП 186</t>
  </si>
  <si>
    <t>ТП 6/0,4 кВ №36,37,47,69,140</t>
  </si>
  <si>
    <t>09.00-12.00</t>
  </si>
  <si>
    <t>Ревизия инструмента и материалов, уборка в линейной машине.</t>
  </si>
  <si>
    <t>12.00-17.00</t>
  </si>
  <si>
    <t>ВЛ-6 кВ фидер №3 Эхаби, ВЛ-0,4кВ ТП №1 Эхаби, 15,15А, 25 с. Восточное</t>
  </si>
  <si>
    <t>ТП 6/0,4 кВ №29,118,246</t>
  </si>
  <si>
    <t>29.01.</t>
  </si>
  <si>
    <t>ТП 6/0,4 кВ №6,13,80,113,РВНО-6кВ №268</t>
  </si>
  <si>
    <t>30.01.</t>
  </si>
  <si>
    <t>ПС 35/6 кВ "Новогородская"</t>
  </si>
  <si>
    <t>Устранение течи масла, замена масла ВМ-6кВ ф.31.</t>
  </si>
  <si>
    <t>09.30-12.00</t>
  </si>
  <si>
    <t>ТП 6/0,4 кВ №47</t>
  </si>
  <si>
    <t>14.00-15.30</t>
  </si>
  <si>
    <t>31.01.</t>
  </si>
  <si>
    <t>ТП 6/0,4 кВ №7,9н,10,11,12</t>
  </si>
  <si>
    <t>01.02.</t>
  </si>
  <si>
    <t>ТП 6/0,4 кВ №198</t>
  </si>
  <si>
    <t>09.30-11.00</t>
  </si>
  <si>
    <t>РВНО-6кВ №268</t>
  </si>
  <si>
    <t>Устранение течи масла, замена масла ВМ-6кВ.</t>
  </si>
  <si>
    <t>14.00-16.30</t>
  </si>
  <si>
    <t>02.02.</t>
  </si>
  <si>
    <t>Ревизия СИЗ, уборка в производственных помещениях.</t>
  </si>
  <si>
    <t>08.00-12.00</t>
  </si>
  <si>
    <t>ТП 6/0,4 кВ №16</t>
  </si>
  <si>
    <t>Устранение дефекта - нагрев контакта сборных шин.</t>
  </si>
  <si>
    <t>13.30-14.30</t>
  </si>
  <si>
    <t>ВЛ-6 кВ фидер №12,310</t>
  </si>
  <si>
    <t>ВЛ-6 кВ фидер №1,5,37</t>
  </si>
  <si>
    <t>ВЛ-0,4кВ ТП №10,72</t>
  </si>
  <si>
    <t>ВЛ-35 кВ Москальво</t>
  </si>
  <si>
    <t>ВЛ-6 кВ фидер №8,9</t>
  </si>
  <si>
    <t>Восстановление уровня масла Т1 и Т2.</t>
  </si>
  <si>
    <t>05.02.</t>
  </si>
  <si>
    <t>ТП 6/0,4 кВ №15,15А,25 с. Восточное, №1 Эхаби, РВНО-6кВ Эхаби.</t>
  </si>
  <si>
    <t>06.02.</t>
  </si>
  <si>
    <t>ТП 6/0,4 кВ №8,9 Москальво, РП №11 Москальво, ПС 35/6 кВ Москальво</t>
  </si>
  <si>
    <t>07.02.</t>
  </si>
  <si>
    <t>ТП 6/0,4 кВ №123,124,125А,141,143</t>
  </si>
  <si>
    <t>08.02.</t>
  </si>
  <si>
    <t>ТП 6/0,4 кВ №116,161 Некрасовка, ПС 35/6 кВ 28км</t>
  </si>
  <si>
    <t>09.02.</t>
  </si>
  <si>
    <t>ТП 6/0,4 кВ №103,104 Лагури, ПС 35/6 кВ Лагури</t>
  </si>
  <si>
    <t>ВЛ-6 кВ фидер №31, ВЛ-0,4кВ ТП №14,16,40</t>
  </si>
  <si>
    <t>ВЛ-0,4кВ ТП №25 с. Восточное, гр. 2</t>
  </si>
  <si>
    <t>Замена опоры.</t>
  </si>
  <si>
    <t>10.25-12.20</t>
  </si>
  <si>
    <t>Обход, уборка на складе.</t>
  </si>
  <si>
    <t>ВЛ-0,4кВ ТП №13,15,71,113,123 База</t>
  </si>
  <si>
    <t>12.02.</t>
  </si>
  <si>
    <t>ТП 6/0,4 кВ №17,73,79,122н</t>
  </si>
  <si>
    <t>13.02.</t>
  </si>
  <si>
    <t>ТП 6/0,4 кВ №15,46</t>
  </si>
  <si>
    <t>ТП 6/0,4 кВ №12</t>
  </si>
  <si>
    <t>Мантаж защитного ограждения сборных шин 0,4кВ, ремонт освещения, уборка РУ-0,4.</t>
  </si>
  <si>
    <t>14.02.</t>
  </si>
  <si>
    <t>Очистка трансформаторов от снега.</t>
  </si>
  <si>
    <t xml:space="preserve">ТП 6/0,4 кВ №123 </t>
  </si>
  <si>
    <t>Устранение течи масла тр-ра, протяжка вводов 0,4кВ, доливка масла в тр-ор до уровня.</t>
  </si>
  <si>
    <t>15.02.</t>
  </si>
  <si>
    <t xml:space="preserve">ТП 6/0,4 кВ №11 </t>
  </si>
  <si>
    <t>Ремонт освещения ТП.</t>
  </si>
  <si>
    <t>14.00-16.00</t>
  </si>
  <si>
    <t>16.02.</t>
  </si>
  <si>
    <t>ПС 35/6 кВ Оха</t>
  </si>
  <si>
    <t>Техучёба персонала службы подстанций.</t>
  </si>
  <si>
    <t>ВЛ-0,4кВ ТП №9н,11,12,19</t>
  </si>
  <si>
    <t>ВЛ-0,4кВ ТП №17,27,35,37</t>
  </si>
  <si>
    <t>ВЛ-0,4кВ ТП №9н</t>
  </si>
  <si>
    <t>Замена анкерных зажимов.</t>
  </si>
  <si>
    <t>10.00-11.00</t>
  </si>
  <si>
    <t>часы</t>
  </si>
  <si>
    <t>ВЛ-6 кВ фидер №1</t>
  </si>
  <si>
    <t>ВЛ-0,4кВ ТП №50,51,64,65</t>
  </si>
  <si>
    <t>ВЛ-0,4кВ ТП №67,69,79,87</t>
  </si>
  <si>
    <t>19.02.</t>
  </si>
  <si>
    <t>20.02.</t>
  </si>
  <si>
    <t>Ремонт осв. ОПУ, замена газоразрядных ламп на светодиодные.</t>
  </si>
  <si>
    <t>21.02.</t>
  </si>
  <si>
    <t>22.02.</t>
  </si>
  <si>
    <t>Уборка в производственных помещениях.</t>
  </si>
  <si>
    <t>ВЛ-0,4кВ ТП №118,197</t>
  </si>
  <si>
    <t>ВЛ-0,4кВ ТП №120,125А,134,140</t>
  </si>
  <si>
    <t>ВЛ-0,4кВ ТП №162,163,164,245</t>
  </si>
  <si>
    <t>ВЛ-35 кВ М.Озеро</t>
  </si>
  <si>
    <t>Частичная вырубка.</t>
  </si>
  <si>
    <t>26.02.</t>
  </si>
  <si>
    <t xml:space="preserve">ВЛ-0,4кВ ТП №122Н </t>
  </si>
  <si>
    <t>Монтаж крюков под провод СИП.</t>
  </si>
  <si>
    <t>27.02.</t>
  </si>
  <si>
    <t>ВЛ-6 кВ фидер №Б</t>
  </si>
  <si>
    <t>28.02.</t>
  </si>
  <si>
    <t>ВЛ-6 кВ фидер №197, гр.№2</t>
  </si>
  <si>
    <t>ВЛ-0,4кВ ТП №19</t>
  </si>
  <si>
    <t>Замена зажимов. Ревизия пил.</t>
  </si>
  <si>
    <t>29.02.</t>
  </si>
  <si>
    <t>ВЛ-0,4кВ ТП №17,30</t>
  </si>
  <si>
    <t>ВЛ-0,4кВ ТП №118, гр.2</t>
  </si>
  <si>
    <t>Перетяжка, ревизия кабеля.</t>
  </si>
  <si>
    <t>13.40-15.15</t>
  </si>
  <si>
    <t>01.03.</t>
  </si>
  <si>
    <t>ТП 6/0,4 кВ №40,58,68,120</t>
  </si>
  <si>
    <t>ТП 6/0,4 кВ №2,30,183, ПС 35/6 кВ М.Озеро</t>
  </si>
  <si>
    <t>ПС 35/6 кВ Новогородская</t>
  </si>
  <si>
    <t>Маркировка каб. 6кВ фидера №33, откл. каб. 6кВ фидера №33.</t>
  </si>
  <si>
    <t>09.30-11.30</t>
  </si>
  <si>
    <t>ВЛ-6 кВ фидер №33, опора №1</t>
  </si>
  <si>
    <t>Демонтаж муфты 6кВ, монтаж оконцевателя кабельного.</t>
  </si>
  <si>
    <t>ТП 6/0,4 кВ №24,45,56,284</t>
  </si>
  <si>
    <t>Ремонт дверей, калиток и ограждений площадок обслуживания.</t>
  </si>
  <si>
    <t>ТП 6/0,4 кВ №10,56,79,124</t>
  </si>
  <si>
    <t>04.03.</t>
  </si>
  <si>
    <t>Монтаж крюков.</t>
  </si>
  <si>
    <t>05.03.</t>
  </si>
  <si>
    <t>06.03.</t>
  </si>
  <si>
    <t>07.03.</t>
  </si>
  <si>
    <t>ТП 6/0,4 кВ №183,35,30</t>
  </si>
  <si>
    <t>ТП 6/0,4 кВ №15,46,122н</t>
  </si>
  <si>
    <t>ПС 35/6 кВ Аэропорт, Оха, Новогородская</t>
  </si>
  <si>
    <t>Осмотр, тепловизионный контроль.</t>
  </si>
  <si>
    <t>09.00-15.00</t>
  </si>
  <si>
    <t>ТП 6/0,4 кВ №3,4,27</t>
  </si>
  <si>
    <t>11.03.</t>
  </si>
  <si>
    <t>ВЛ-0,4кВ ТП №118, гр.1</t>
  </si>
  <si>
    <t>Демонтаж опор.</t>
  </si>
  <si>
    <t>ВЛ-0,4кВ ТП №72</t>
  </si>
  <si>
    <t>Выпилка деревьев.</t>
  </si>
  <si>
    <t>12.03.</t>
  </si>
  <si>
    <t>ВЛ-0,4кВ ТП №67, гр. Корейская</t>
  </si>
  <si>
    <t>Замена АС на СИП.</t>
  </si>
  <si>
    <t>13.03.</t>
  </si>
  <si>
    <t>Замена вводов на домах БКМ.</t>
  </si>
  <si>
    <t>09.00-11.30</t>
  </si>
  <si>
    <t>14.03.</t>
  </si>
  <si>
    <t xml:space="preserve">ВЛ-0,4кВ ТП №122Н, гр.1 </t>
  </si>
  <si>
    <t>15.03.</t>
  </si>
  <si>
    <t>ВЛ-0,4кВ ТП №9 Москальво</t>
  </si>
  <si>
    <t>Установка опор.</t>
  </si>
  <si>
    <t>ТП 6/0,4 кВ №1,2,3,4,5,6 с. Тунгор</t>
  </si>
  <si>
    <t>ТП 6/0,4 кВ №5,7,8, РВНО с. Тунгор</t>
  </si>
  <si>
    <t>Осмотр, тепловизионный контроль, очистка входов ТП от снега, сварочные работы на ТП №5.</t>
  </si>
  <si>
    <t>ТП 6/0,4 кВ №30</t>
  </si>
  <si>
    <t>Сварочные работы опорной стойки ТП.</t>
  </si>
  <si>
    <t>ТП 6/0,4 кВ №64,110,118,246</t>
  </si>
  <si>
    <t>13.00-16.00</t>
  </si>
  <si>
    <t>ТП 6/0,4 кВ №140,29,71,82,47,33</t>
  </si>
  <si>
    <t>Осмотр, тепловизионный контроль, очистка входов ТП от снега, сварочные работы.</t>
  </si>
  <si>
    <t>Ремонт дверей, калиток и ограждений площадок обслуживания. Подготовка инструмента и материала на ТП №8 с. Москальво. Техучёба.</t>
  </si>
  <si>
    <t>ВЛ-0,4кВ ТП №122Н, гр.2, База</t>
  </si>
  <si>
    <t>Замена вводов на домах БКМ. Ревизия бензопил.</t>
  </si>
  <si>
    <t>ТП 6/0,4 кВ №110,246, База</t>
  </si>
  <si>
    <t>18.03.</t>
  </si>
  <si>
    <t>ТП 6/0,4 кВ №8 Москальво</t>
  </si>
  <si>
    <t>Тех.прис. Монтаж СИП-16х4 по фасаду ТП 6/0,4 №8.</t>
  </si>
  <si>
    <t>19.03.</t>
  </si>
  <si>
    <t>ТП 6/0,4 кВ №122н, гр.1</t>
  </si>
  <si>
    <t>20.03.</t>
  </si>
  <si>
    <t>ТП 6/0,4 кВ №122н, гр.3</t>
  </si>
  <si>
    <t>21.03.</t>
  </si>
  <si>
    <t>ТП 6/0,4 кВ №82,141,175,176,233,234</t>
  </si>
  <si>
    <t>Изготовление металлической кабельной защиты.</t>
  </si>
  <si>
    <t>22.03.</t>
  </si>
  <si>
    <t>Покраска металлической кабельной защиты. Уборка в производственных помещениях.</t>
  </si>
  <si>
    <t>ВЛ-0,4кВ ТП №8 Москальво</t>
  </si>
  <si>
    <t>Тех.прис. Монтаж СИП.</t>
  </si>
  <si>
    <t>Монтаж счётчика.</t>
  </si>
  <si>
    <t>14.15-16.15</t>
  </si>
  <si>
    <t>Замена кабеля на СИП БКМ.</t>
  </si>
  <si>
    <t>09.05-15.30</t>
  </si>
  <si>
    <t>ВЛ-0,4кВ ТП №122Н, гр.3</t>
  </si>
  <si>
    <t>09.10-15.15</t>
  </si>
  <si>
    <t>Замена АС на СИП, перетяжка.</t>
  </si>
  <si>
    <t>09.25-11.25               13.50-15.20</t>
  </si>
  <si>
    <t>120                     90</t>
  </si>
  <si>
    <t>09.10-12.00</t>
  </si>
  <si>
    <t>Тех. прис. ТП №46 - установка опор, фидер 11 - обход.</t>
  </si>
  <si>
    <t>Тех. прис. Монтаж СИП.</t>
  </si>
  <si>
    <t>Тех. прис. ТП №17 Врезка СИП Тех.прис. ТП№30 Замена зажимов.</t>
  </si>
  <si>
    <t>ВЛ-0,4кВ ТП №67, гр. Корейская, гр.4</t>
  </si>
  <si>
    <t>25.03.</t>
  </si>
  <si>
    <t>Ул. Блюхера (новостройка)</t>
  </si>
  <si>
    <t>Установка кабельной защиты.</t>
  </si>
  <si>
    <t>ТП 6/0,4 кВ №233</t>
  </si>
  <si>
    <t>Демонтаж АВ-0,4кВ ввод №1, монтаж перемычки шин ввода №1 и сборных шин секции №1.</t>
  </si>
  <si>
    <t>26.03.</t>
  </si>
  <si>
    <t>ТП 6/0,4 кВ №15 с. Восточное, ул. Береговая 7.</t>
  </si>
  <si>
    <t>Монтаж СИП4 4х16 по фасаду дома. Подключение СИП в РУ.</t>
  </si>
  <si>
    <t>27.03.</t>
  </si>
  <si>
    <t>ТП 6/0,4 кВ №71, гр. БКМ.</t>
  </si>
  <si>
    <t>ТП-122Н, гр.1, подключение БКМ.</t>
  </si>
  <si>
    <t>ТП-122Н, гр.3, подключение БКМ.</t>
  </si>
  <si>
    <t>Замена кабеля на СИП, подключение.</t>
  </si>
  <si>
    <t>13.30-15.30</t>
  </si>
  <si>
    <t>ТП 6/0,4 кВ №33,37,38А</t>
  </si>
  <si>
    <t>28.03.</t>
  </si>
  <si>
    <t>Ремонт освещения РУ-0,4кВ, РУ-6кВ, тр-р. Замена выключателя освещения.</t>
  </si>
  <si>
    <t>ТП 6/0,4 кВ №64,40,37</t>
  </si>
  <si>
    <t>Осмотр, тепловизионный контроль, ТП-37 устранение нагрева зажимного контакта Ф-(А) гр.4.</t>
  </si>
  <si>
    <t>29.03.</t>
  </si>
  <si>
    <t>ТП 6/0,4 кВ №48,44,197,164,163</t>
  </si>
  <si>
    <t>Установка опор, монтаж СИП.</t>
  </si>
  <si>
    <t>10.00-13.50               11.50-13.20</t>
  </si>
  <si>
    <t>230                  90</t>
  </si>
  <si>
    <t>ВЛ-0,4кВ ТП №15 с. Восточное, гр.1</t>
  </si>
  <si>
    <t>Замена кабеля на дом №7.</t>
  </si>
  <si>
    <t>13.00-14.00</t>
  </si>
  <si>
    <t>13.30-15.45</t>
  </si>
  <si>
    <t>ВЛ-6 кВ фидер №6</t>
  </si>
  <si>
    <t>Демонтаж опоры, замена вязок и бугелей.</t>
  </si>
  <si>
    <t>10.05-11.10</t>
  </si>
  <si>
    <t>25-26.03.</t>
  </si>
  <si>
    <t>28-29.03</t>
  </si>
  <si>
    <t>Установка укоса, монтаж СИП.</t>
  </si>
  <si>
    <t>10.25-16.25               10.25-12.40</t>
  </si>
  <si>
    <t>360           135</t>
  </si>
  <si>
    <t>ВЛ-0,4кВ ТП №71, гр.БКМ</t>
  </si>
  <si>
    <t>01.04.</t>
  </si>
  <si>
    <t>ВЛ-6 кВ фидер №2</t>
  </si>
  <si>
    <t>Аварийный бход.</t>
  </si>
  <si>
    <t>Замеры напряжения в доме.</t>
  </si>
  <si>
    <t>02.04.</t>
  </si>
  <si>
    <t>ВЛ-6 кВ фидер №31</t>
  </si>
  <si>
    <t>Ревизия ЛР№95 между фидерами 31-37.</t>
  </si>
  <si>
    <t>09.10-10.50</t>
  </si>
  <si>
    <t>ВЛ-0,4кВ ТП №11, гр.ж/д</t>
  </si>
  <si>
    <t>Ревизия кабеля, перетяжка АС.</t>
  </si>
  <si>
    <t>13.30-15.20</t>
  </si>
  <si>
    <t>09.50-15.50               09.55-14.00</t>
  </si>
  <si>
    <t>03.04.              04.04.</t>
  </si>
  <si>
    <t>360               245</t>
  </si>
  <si>
    <t>05.04.</t>
  </si>
  <si>
    <t>Замена траверсы.</t>
  </si>
  <si>
    <t>09.15-09.50</t>
  </si>
  <si>
    <t>ВЛ-0,4кВ ТП №12, гр.ж/д</t>
  </si>
  <si>
    <t>Демонтаж опоры, демонтаж СИП.</t>
  </si>
  <si>
    <t>ТП 6/0,4 кВ №33,35,64,140</t>
  </si>
  <si>
    <t>Откачка воды из кабельных каналов ТП.</t>
  </si>
  <si>
    <t>ТП 6/0,4 кВ №143</t>
  </si>
  <si>
    <t>Измерение параметров трансформатора.</t>
  </si>
  <si>
    <t>ТП 6/0,4 кВ №124</t>
  </si>
  <si>
    <t>Чистка, смазка и протяжка болтовых контактов ИПУ-6кВ. Откл. ОПН-6кВ.</t>
  </si>
  <si>
    <t>Замена поврежденного кабеля 6кВ.</t>
  </si>
  <si>
    <t>03.04.</t>
  </si>
  <si>
    <t>ТП 6/0,4 кВ №27,58,83,87</t>
  </si>
  <si>
    <t>04.04.</t>
  </si>
  <si>
    <t>Осмотр, тепловизионный контроль, очистка входов ТП, ПС от снега.</t>
  </si>
  <si>
    <t>ТП 6/0,4 кВ №11,76,124</t>
  </si>
  <si>
    <t>ТП 6/0,4 кВ №3,4,9н,96н, ПС 35/6 кВ Новогородская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</si>
</sst>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dd/mm/yy;@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165" fontId="0" fillId="0" borderId="0" xfId="0" applyNumberFormat="1" applyFill="1" applyBorder="1" applyAlignment="1">
      <alignment horizontal="right" vertical="center"/>
    </xf>
    <xf numFmtId="16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/>
    <xf numFmtId="16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/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" fontId="0" fillId="0" borderId="0" xfId="0" applyNumberFormat="1" applyFill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6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96"/>
  <sheetViews>
    <sheetView topLeftCell="A67" zoomScale="120" zoomScaleNormal="120" workbookViewId="0">
      <selection activeCell="B77" sqref="B77"/>
    </sheetView>
  </sheetViews>
  <sheetFormatPr defaultRowHeight="12.75" x14ac:dyDescent="0.2"/>
  <cols>
    <col min="1" max="1" width="10.5703125" style="334" customWidth="1"/>
    <col min="2" max="2" width="37.140625" style="154" customWidth="1"/>
    <col min="3" max="3" width="56.7109375" style="270" customWidth="1"/>
    <col min="4" max="4" width="17.140625" style="270" customWidth="1"/>
    <col min="5" max="5" width="12.140625" style="270" customWidth="1"/>
    <col min="6" max="6" width="11.28515625" style="270" customWidth="1"/>
    <col min="7" max="7" width="12.28515625" style="282" customWidth="1"/>
    <col min="8" max="8" width="17.28515625" style="270" customWidth="1"/>
    <col min="9" max="9" width="9.85546875" style="100" customWidth="1"/>
    <col min="10" max="16384" width="9.140625" style="100"/>
  </cols>
  <sheetData>
    <row r="2" spans="1:9" x14ac:dyDescent="0.2">
      <c r="A2" s="281" t="s">
        <v>5</v>
      </c>
      <c r="B2" s="153"/>
      <c r="C2" s="153"/>
      <c r="D2" s="153"/>
      <c r="E2" s="151"/>
    </row>
    <row r="3" spans="1:9" ht="13.5" thickBot="1" x14ac:dyDescent="0.25">
      <c r="G3" s="283"/>
      <c r="H3" s="2"/>
    </row>
    <row r="4" spans="1:9" ht="13.5" thickBot="1" x14ac:dyDescent="0.25">
      <c r="A4" s="284" t="s">
        <v>0</v>
      </c>
      <c r="B4" s="285" t="s">
        <v>2</v>
      </c>
      <c r="C4" s="5" t="s">
        <v>3</v>
      </c>
      <c r="D4" s="5" t="s">
        <v>4</v>
      </c>
      <c r="E4" s="5" t="s">
        <v>10</v>
      </c>
      <c r="F4" s="5" t="s">
        <v>7</v>
      </c>
      <c r="G4" s="114" t="s">
        <v>8</v>
      </c>
      <c r="H4" s="5" t="s">
        <v>24</v>
      </c>
      <c r="I4" s="5" t="s">
        <v>150</v>
      </c>
    </row>
    <row r="5" spans="1:9" ht="16.5" customHeight="1" x14ac:dyDescent="0.2">
      <c r="B5" s="89"/>
      <c r="C5" s="89" t="s">
        <v>6</v>
      </c>
      <c r="D5" s="89"/>
      <c r="E5" s="101"/>
      <c r="F5" s="2"/>
      <c r="G5" s="283"/>
      <c r="H5" s="2"/>
    </row>
    <row r="6" spans="1:9" ht="14.25" customHeight="1" x14ac:dyDescent="0.2">
      <c r="A6" s="334" t="s">
        <v>12</v>
      </c>
      <c r="B6" s="88" t="s">
        <v>39</v>
      </c>
      <c r="C6" s="3" t="s">
        <v>40</v>
      </c>
      <c r="D6" s="295" t="s">
        <v>41</v>
      </c>
      <c r="E6" s="295">
        <v>480</v>
      </c>
      <c r="F6" s="295">
        <v>5</v>
      </c>
      <c r="G6" s="295">
        <f t="shared" ref="G6" si="0">E6*F6/60</f>
        <v>40</v>
      </c>
      <c r="H6" s="2"/>
    </row>
    <row r="7" spans="1:9" ht="13.5" customHeight="1" x14ac:dyDescent="0.2">
      <c r="A7" s="334" t="s">
        <v>14</v>
      </c>
      <c r="B7" s="88" t="s">
        <v>42</v>
      </c>
      <c r="C7" s="3" t="s">
        <v>40</v>
      </c>
      <c r="D7" s="295" t="s">
        <v>41</v>
      </c>
      <c r="E7" s="295">
        <v>480</v>
      </c>
      <c r="F7" s="295">
        <v>5</v>
      </c>
      <c r="G7" s="295">
        <f t="shared" ref="G7" si="1">E7*F7/60</f>
        <v>40</v>
      </c>
      <c r="H7" s="2"/>
      <c r="I7" s="2"/>
    </row>
    <row r="8" spans="1:9" ht="14.25" customHeight="1" x14ac:dyDescent="0.2">
      <c r="A8" s="334" t="s">
        <v>15</v>
      </c>
      <c r="B8" s="248" t="s">
        <v>43</v>
      </c>
      <c r="C8" s="3" t="s">
        <v>254</v>
      </c>
      <c r="D8" s="295" t="s">
        <v>41</v>
      </c>
      <c r="E8" s="295">
        <v>480</v>
      </c>
      <c r="F8" s="295">
        <v>5</v>
      </c>
      <c r="G8" s="295">
        <f t="shared" ref="G8" si="2">E8*F8/60</f>
        <v>40</v>
      </c>
      <c r="H8" s="2"/>
    </row>
    <row r="9" spans="1:9" s="150" customFormat="1" ht="15" customHeight="1" x14ac:dyDescent="0.2">
      <c r="A9" s="334" t="s">
        <v>16</v>
      </c>
      <c r="B9" s="298" t="s">
        <v>44</v>
      </c>
      <c r="C9" s="3" t="s">
        <v>255</v>
      </c>
      <c r="D9" s="297" t="s">
        <v>41</v>
      </c>
      <c r="E9" s="297">
        <v>480</v>
      </c>
      <c r="F9" s="297">
        <v>5</v>
      </c>
      <c r="G9" s="297">
        <f t="shared" ref="G9" si="3">E9*F9/60</f>
        <v>40</v>
      </c>
      <c r="H9" s="269"/>
    </row>
    <row r="10" spans="1:9" ht="15" customHeight="1" x14ac:dyDescent="0.2">
      <c r="A10" s="334" t="s">
        <v>46</v>
      </c>
      <c r="B10" s="88" t="s">
        <v>47</v>
      </c>
      <c r="C10" s="3" t="s">
        <v>40</v>
      </c>
      <c r="D10" s="301" t="s">
        <v>41</v>
      </c>
      <c r="E10" s="301">
        <v>480</v>
      </c>
      <c r="F10" s="301">
        <v>5</v>
      </c>
      <c r="G10" s="280">
        <f t="shared" ref="G10:G47" si="4">+E10/60*F10</f>
        <v>40</v>
      </c>
      <c r="H10" s="2"/>
    </row>
    <row r="11" spans="1:9" ht="24" customHeight="1" x14ac:dyDescent="0.2">
      <c r="A11" s="334" t="s">
        <v>48</v>
      </c>
      <c r="B11" s="88" t="s">
        <v>61</v>
      </c>
      <c r="C11" s="3" t="s">
        <v>40</v>
      </c>
      <c r="D11" s="301" t="s">
        <v>41</v>
      </c>
      <c r="E11" s="301">
        <v>480</v>
      </c>
      <c r="F11" s="301">
        <v>5</v>
      </c>
      <c r="G11" s="280">
        <f t="shared" si="4"/>
        <v>40</v>
      </c>
      <c r="H11" s="2"/>
    </row>
    <row r="12" spans="1:9" ht="27" customHeight="1" x14ac:dyDescent="0.2">
      <c r="A12" s="334" t="s">
        <v>49</v>
      </c>
      <c r="B12" s="88" t="s">
        <v>62</v>
      </c>
      <c r="C12" s="3" t="s">
        <v>50</v>
      </c>
      <c r="D12" s="301" t="s">
        <v>41</v>
      </c>
      <c r="E12" s="301">
        <v>480</v>
      </c>
      <c r="F12" s="301">
        <v>5</v>
      </c>
      <c r="G12" s="280">
        <f t="shared" si="4"/>
        <v>40</v>
      </c>
      <c r="H12" s="2"/>
    </row>
    <row r="13" spans="1:9" ht="13.5" customHeight="1" x14ac:dyDescent="0.2">
      <c r="A13" s="334" t="s">
        <v>51</v>
      </c>
      <c r="B13" s="274" t="s">
        <v>63</v>
      </c>
      <c r="C13" s="3" t="s">
        <v>52</v>
      </c>
      <c r="D13" s="301" t="s">
        <v>41</v>
      </c>
      <c r="E13" s="301">
        <v>480</v>
      </c>
      <c r="F13" s="301">
        <v>5</v>
      </c>
      <c r="G13" s="280">
        <f t="shared" si="4"/>
        <v>40</v>
      </c>
      <c r="H13" s="2"/>
    </row>
    <row r="14" spans="1:9" ht="13.5" customHeight="1" x14ac:dyDescent="0.2">
      <c r="A14" s="334" t="s">
        <v>53</v>
      </c>
      <c r="B14" s="300" t="s">
        <v>64</v>
      </c>
      <c r="C14" s="3" t="s">
        <v>40</v>
      </c>
      <c r="D14" s="301" t="s">
        <v>41</v>
      </c>
      <c r="E14" s="301">
        <v>480</v>
      </c>
      <c r="F14" s="301">
        <v>5</v>
      </c>
      <c r="G14" s="280">
        <f t="shared" si="4"/>
        <v>40</v>
      </c>
      <c r="H14" s="2"/>
    </row>
    <row r="15" spans="1:9" ht="13.5" customHeight="1" x14ac:dyDescent="0.2">
      <c r="A15" s="334" t="s">
        <v>65</v>
      </c>
      <c r="B15" s="304" t="s">
        <v>66</v>
      </c>
      <c r="C15" s="3" t="s">
        <v>40</v>
      </c>
      <c r="D15" s="305" t="s">
        <v>41</v>
      </c>
      <c r="E15" s="305">
        <v>480</v>
      </c>
      <c r="F15" s="305">
        <v>5</v>
      </c>
      <c r="G15" s="280">
        <f t="shared" si="4"/>
        <v>40</v>
      </c>
      <c r="H15" s="2"/>
    </row>
    <row r="16" spans="1:9" ht="13.5" customHeight="1" x14ac:dyDescent="0.2">
      <c r="A16" s="334" t="s">
        <v>67</v>
      </c>
      <c r="B16" s="19" t="s">
        <v>68</v>
      </c>
      <c r="C16" s="3" t="s">
        <v>40</v>
      </c>
      <c r="D16" s="305" t="s">
        <v>41</v>
      </c>
      <c r="E16" s="305">
        <v>480</v>
      </c>
      <c r="F16" s="305">
        <v>5</v>
      </c>
      <c r="G16" s="280">
        <f t="shared" si="4"/>
        <v>40</v>
      </c>
      <c r="H16" s="2"/>
    </row>
    <row r="17" spans="1:9" ht="13.5" customHeight="1" x14ac:dyDescent="0.2">
      <c r="A17" s="334" t="s">
        <v>69</v>
      </c>
      <c r="B17" s="88" t="s">
        <v>70</v>
      </c>
      <c r="C17" s="3" t="s">
        <v>71</v>
      </c>
      <c r="D17" s="305" t="s">
        <v>41</v>
      </c>
      <c r="E17" s="305">
        <v>480</v>
      </c>
      <c r="F17" s="305">
        <v>5</v>
      </c>
      <c r="G17" s="280">
        <f t="shared" si="4"/>
        <v>40</v>
      </c>
      <c r="H17" s="2"/>
    </row>
    <row r="18" spans="1:9" ht="26.25" customHeight="1" x14ac:dyDescent="0.2">
      <c r="A18" s="334" t="s">
        <v>72</v>
      </c>
      <c r="B18" s="88" t="s">
        <v>82</v>
      </c>
      <c r="C18" s="3" t="s">
        <v>40</v>
      </c>
      <c r="D18" s="305" t="s">
        <v>41</v>
      </c>
      <c r="E18" s="305">
        <v>480</v>
      </c>
      <c r="F18" s="305">
        <v>5</v>
      </c>
      <c r="G18" s="280">
        <f t="shared" si="4"/>
        <v>40</v>
      </c>
      <c r="H18" s="2"/>
    </row>
    <row r="19" spans="1:9" ht="12.75" customHeight="1" x14ac:dyDescent="0.2">
      <c r="A19" s="334" t="s">
        <v>73</v>
      </c>
      <c r="B19" s="304" t="s">
        <v>74</v>
      </c>
      <c r="C19" s="3" t="s">
        <v>40</v>
      </c>
      <c r="D19" s="305" t="s">
        <v>41</v>
      </c>
      <c r="E19" s="305">
        <v>480</v>
      </c>
      <c r="F19" s="305">
        <v>5</v>
      </c>
      <c r="G19" s="280">
        <f t="shared" si="4"/>
        <v>40</v>
      </c>
      <c r="H19" s="2"/>
    </row>
    <row r="20" spans="1:9" ht="12.75" customHeight="1" x14ac:dyDescent="0.2">
      <c r="A20" s="334" t="s">
        <v>84</v>
      </c>
      <c r="B20" s="88" t="s">
        <v>106</v>
      </c>
      <c r="C20" s="3" t="s">
        <v>40</v>
      </c>
      <c r="D20" s="310" t="s">
        <v>41</v>
      </c>
      <c r="E20" s="310">
        <v>480</v>
      </c>
      <c r="F20" s="310">
        <v>5</v>
      </c>
      <c r="G20" s="280">
        <f t="shared" si="4"/>
        <v>40</v>
      </c>
      <c r="H20" s="2"/>
      <c r="I20" s="2"/>
    </row>
    <row r="21" spans="1:9" ht="12.75" customHeight="1" x14ac:dyDescent="0.2">
      <c r="A21" s="334" t="s">
        <v>86</v>
      </c>
      <c r="B21" s="88" t="s">
        <v>107</v>
      </c>
      <c r="C21" s="3" t="s">
        <v>40</v>
      </c>
      <c r="D21" s="310" t="s">
        <v>41</v>
      </c>
      <c r="E21" s="310">
        <v>480</v>
      </c>
      <c r="F21" s="310">
        <v>5</v>
      </c>
      <c r="G21" s="280">
        <f t="shared" si="4"/>
        <v>40</v>
      </c>
      <c r="H21" s="2"/>
    </row>
    <row r="22" spans="1:9" ht="12.75" customHeight="1" x14ac:dyDescent="0.2">
      <c r="A22" s="334" t="s">
        <v>92</v>
      </c>
      <c r="B22" s="309" t="s">
        <v>108</v>
      </c>
      <c r="C22" s="3" t="s">
        <v>40</v>
      </c>
      <c r="D22" s="310" t="s">
        <v>41</v>
      </c>
      <c r="E22" s="310">
        <v>480</v>
      </c>
      <c r="F22" s="310">
        <v>5</v>
      </c>
      <c r="G22" s="280">
        <f t="shared" si="4"/>
        <v>40</v>
      </c>
      <c r="H22" s="2"/>
    </row>
    <row r="23" spans="1:9" ht="12.75" customHeight="1" x14ac:dyDescent="0.2">
      <c r="B23" s="19"/>
      <c r="C23" s="3"/>
      <c r="E23" s="271"/>
      <c r="F23" s="271"/>
      <c r="G23" s="280">
        <f t="shared" si="4"/>
        <v>0</v>
      </c>
      <c r="H23" s="2"/>
    </row>
    <row r="24" spans="1:9" ht="11.25" customHeight="1" x14ac:dyDescent="0.2">
      <c r="B24" s="274"/>
      <c r="C24" s="89" t="s">
        <v>18</v>
      </c>
      <c r="E24" s="271"/>
      <c r="F24" s="271"/>
      <c r="G24" s="280">
        <f t="shared" si="4"/>
        <v>0</v>
      </c>
      <c r="H24" s="2"/>
    </row>
    <row r="25" spans="1:9" ht="14.25" customHeight="1" x14ac:dyDescent="0.2">
      <c r="A25" s="334" t="s">
        <v>94</v>
      </c>
      <c r="B25" s="88" t="s">
        <v>109</v>
      </c>
      <c r="C25" s="3" t="s">
        <v>40</v>
      </c>
      <c r="D25" s="310" t="s">
        <v>41</v>
      </c>
      <c r="E25" s="310">
        <v>480</v>
      </c>
      <c r="F25" s="310">
        <v>4</v>
      </c>
      <c r="G25" s="280">
        <f t="shared" si="4"/>
        <v>32</v>
      </c>
      <c r="H25" s="2"/>
    </row>
    <row r="26" spans="1:9" x14ac:dyDescent="0.2">
      <c r="A26" s="334" t="s">
        <v>100</v>
      </c>
      <c r="B26" s="88" t="s">
        <v>110</v>
      </c>
      <c r="C26" s="3" t="s">
        <v>40</v>
      </c>
      <c r="D26" s="310" t="s">
        <v>41</v>
      </c>
      <c r="E26" s="310">
        <v>480</v>
      </c>
      <c r="F26" s="310">
        <v>4</v>
      </c>
      <c r="G26" s="280">
        <f t="shared" si="4"/>
        <v>32</v>
      </c>
      <c r="H26" s="2"/>
    </row>
    <row r="27" spans="1:9" ht="25.5" x14ac:dyDescent="0.2">
      <c r="A27" s="334" t="s">
        <v>112</v>
      </c>
      <c r="B27" s="88" t="s">
        <v>122</v>
      </c>
      <c r="C27" s="3" t="s">
        <v>40</v>
      </c>
      <c r="D27" s="314" t="s">
        <v>41</v>
      </c>
      <c r="E27" s="314">
        <v>480</v>
      </c>
      <c r="F27" s="314">
        <v>5</v>
      </c>
      <c r="G27" s="280">
        <f t="shared" si="4"/>
        <v>40</v>
      </c>
      <c r="H27" s="2"/>
    </row>
    <row r="28" spans="1:9" x14ac:dyDescent="0.2">
      <c r="A28" s="334" t="s">
        <v>114</v>
      </c>
      <c r="B28" s="88" t="s">
        <v>109</v>
      </c>
      <c r="C28" s="3" t="s">
        <v>40</v>
      </c>
      <c r="D28" s="314" t="s">
        <v>41</v>
      </c>
      <c r="E28" s="314">
        <v>480</v>
      </c>
      <c r="F28" s="314">
        <v>5</v>
      </c>
      <c r="G28" s="280">
        <f t="shared" si="4"/>
        <v>40</v>
      </c>
      <c r="H28" s="2"/>
    </row>
    <row r="29" spans="1:9" x14ac:dyDescent="0.2">
      <c r="A29" s="334" t="s">
        <v>116</v>
      </c>
      <c r="B29" s="88" t="s">
        <v>109</v>
      </c>
      <c r="C29" s="3" t="s">
        <v>40</v>
      </c>
      <c r="D29" s="314" t="s">
        <v>41</v>
      </c>
      <c r="E29" s="314">
        <v>480</v>
      </c>
      <c r="F29" s="314">
        <v>5</v>
      </c>
      <c r="G29" s="280">
        <f t="shared" si="4"/>
        <v>40</v>
      </c>
      <c r="H29" s="2"/>
    </row>
    <row r="30" spans="1:9" ht="12.75" customHeight="1" x14ac:dyDescent="0.2">
      <c r="A30" s="333" t="s">
        <v>118</v>
      </c>
      <c r="B30" s="313" t="s">
        <v>123</v>
      </c>
      <c r="C30" s="88" t="s">
        <v>124</v>
      </c>
      <c r="D30" s="314" t="s">
        <v>41</v>
      </c>
      <c r="E30" s="314">
        <v>480</v>
      </c>
      <c r="F30" s="314">
        <v>5</v>
      </c>
      <c r="G30" s="280">
        <f t="shared" si="4"/>
        <v>40</v>
      </c>
      <c r="H30" s="2" t="s">
        <v>125</v>
      </c>
      <c r="I30" s="100">
        <f>35+60+20</f>
        <v>115</v>
      </c>
    </row>
    <row r="31" spans="1:9" x14ac:dyDescent="0.2">
      <c r="A31" s="334" t="s">
        <v>120</v>
      </c>
      <c r="B31" s="313" t="s">
        <v>127</v>
      </c>
      <c r="C31" s="3" t="s">
        <v>126</v>
      </c>
      <c r="D31" s="314" t="s">
        <v>41</v>
      </c>
      <c r="E31" s="314">
        <v>480</v>
      </c>
      <c r="F31" s="314">
        <v>5</v>
      </c>
      <c r="G31" s="312">
        <f t="shared" ref="G31" si="5">+E31/60*F31</f>
        <v>40</v>
      </c>
      <c r="H31" s="2"/>
    </row>
    <row r="32" spans="1:9" x14ac:dyDescent="0.2">
      <c r="A32" s="333" t="s">
        <v>128</v>
      </c>
      <c r="B32" s="320" t="s">
        <v>145</v>
      </c>
      <c r="C32" s="3" t="s">
        <v>40</v>
      </c>
      <c r="D32" s="322" t="s">
        <v>41</v>
      </c>
      <c r="E32" s="322">
        <v>480</v>
      </c>
      <c r="F32" s="322">
        <v>3</v>
      </c>
      <c r="G32" s="280">
        <f t="shared" si="4"/>
        <v>24</v>
      </c>
      <c r="H32" s="2"/>
    </row>
    <row r="33" spans="1:9" x14ac:dyDescent="0.2">
      <c r="A33" s="334" t="s">
        <v>130</v>
      </c>
      <c r="B33" s="320" t="s">
        <v>146</v>
      </c>
      <c r="C33" s="3" t="s">
        <v>40</v>
      </c>
      <c r="D33" s="322" t="s">
        <v>41</v>
      </c>
      <c r="E33" s="322">
        <v>480</v>
      </c>
      <c r="F33" s="322">
        <v>4</v>
      </c>
      <c r="G33" s="280">
        <f t="shared" si="4"/>
        <v>32</v>
      </c>
      <c r="H33" s="2"/>
    </row>
    <row r="34" spans="1:9" x14ac:dyDescent="0.2">
      <c r="A34" s="363" t="s">
        <v>134</v>
      </c>
      <c r="B34" s="19" t="s">
        <v>147</v>
      </c>
      <c r="C34" s="85" t="s">
        <v>148</v>
      </c>
      <c r="D34" s="322" t="s">
        <v>41</v>
      </c>
      <c r="E34" s="322">
        <v>480</v>
      </c>
      <c r="F34" s="322">
        <v>4</v>
      </c>
      <c r="G34" s="280">
        <f t="shared" si="4"/>
        <v>32</v>
      </c>
      <c r="H34" s="2" t="s">
        <v>149</v>
      </c>
      <c r="I34" s="100">
        <v>60</v>
      </c>
    </row>
    <row r="35" spans="1:9" x14ac:dyDescent="0.2">
      <c r="A35" s="363"/>
      <c r="B35" s="274" t="s">
        <v>151</v>
      </c>
      <c r="C35" s="3" t="s">
        <v>40</v>
      </c>
      <c r="D35" s="322" t="s">
        <v>41</v>
      </c>
      <c r="E35" s="322">
        <v>480</v>
      </c>
      <c r="F35" s="322">
        <v>4</v>
      </c>
      <c r="G35" s="280">
        <f t="shared" si="4"/>
        <v>32</v>
      </c>
      <c r="H35" s="2"/>
    </row>
    <row r="36" spans="1:9" x14ac:dyDescent="0.2">
      <c r="A36" s="334" t="s">
        <v>138</v>
      </c>
      <c r="B36" s="320" t="s">
        <v>152</v>
      </c>
      <c r="C36" s="3" t="s">
        <v>40</v>
      </c>
      <c r="D36" s="322" t="s">
        <v>41</v>
      </c>
      <c r="E36" s="322">
        <v>480</v>
      </c>
      <c r="F36" s="322">
        <v>4</v>
      </c>
      <c r="G36" s="280">
        <f t="shared" si="4"/>
        <v>32</v>
      </c>
      <c r="H36" s="2"/>
    </row>
    <row r="37" spans="1:9" x14ac:dyDescent="0.2">
      <c r="A37" s="334" t="s">
        <v>142</v>
      </c>
      <c r="B37" s="320" t="s">
        <v>153</v>
      </c>
      <c r="C37" s="3" t="s">
        <v>40</v>
      </c>
      <c r="D37" s="322" t="s">
        <v>41</v>
      </c>
      <c r="E37" s="322">
        <v>480</v>
      </c>
      <c r="F37" s="322">
        <v>4</v>
      </c>
      <c r="G37" s="280">
        <f t="shared" si="4"/>
        <v>32</v>
      </c>
      <c r="H37" s="2"/>
    </row>
    <row r="38" spans="1:9" x14ac:dyDescent="0.2">
      <c r="A38" s="334" t="s">
        <v>154</v>
      </c>
      <c r="B38" s="274" t="s">
        <v>160</v>
      </c>
      <c r="C38" s="3" t="s">
        <v>40</v>
      </c>
      <c r="D38" s="325" t="s">
        <v>41</v>
      </c>
      <c r="E38" s="325">
        <v>480</v>
      </c>
      <c r="F38" s="325">
        <v>4</v>
      </c>
      <c r="G38" s="280">
        <f t="shared" si="4"/>
        <v>32</v>
      </c>
      <c r="H38" s="2"/>
    </row>
    <row r="39" spans="1:9" x14ac:dyDescent="0.2">
      <c r="A39" s="334" t="s">
        <v>155</v>
      </c>
      <c r="B39" s="19" t="s">
        <v>161</v>
      </c>
      <c r="C39" s="3" t="s">
        <v>40</v>
      </c>
      <c r="D39" s="325" t="s">
        <v>41</v>
      </c>
      <c r="E39" s="325">
        <v>480</v>
      </c>
      <c r="F39" s="325">
        <v>4</v>
      </c>
      <c r="G39" s="280">
        <f t="shared" si="4"/>
        <v>32</v>
      </c>
      <c r="H39" s="2"/>
    </row>
    <row r="40" spans="1:9" x14ac:dyDescent="0.2">
      <c r="A40" s="334" t="s">
        <v>157</v>
      </c>
      <c r="B40" s="19" t="s">
        <v>162</v>
      </c>
      <c r="C40" s="3" t="s">
        <v>40</v>
      </c>
      <c r="D40" s="325" t="s">
        <v>41</v>
      </c>
      <c r="E40" s="325">
        <v>480</v>
      </c>
      <c r="F40" s="325">
        <v>4</v>
      </c>
      <c r="G40" s="280">
        <f t="shared" si="4"/>
        <v>32</v>
      </c>
      <c r="H40" s="2"/>
    </row>
    <row r="41" spans="1:9" x14ac:dyDescent="0.2">
      <c r="A41" s="334" t="s">
        <v>158</v>
      </c>
      <c r="B41" s="19" t="s">
        <v>163</v>
      </c>
      <c r="C41" s="85" t="s">
        <v>164</v>
      </c>
      <c r="D41" s="325" t="s">
        <v>41</v>
      </c>
      <c r="E41" s="325">
        <v>480</v>
      </c>
      <c r="F41" s="325">
        <v>4</v>
      </c>
      <c r="G41" s="280">
        <f t="shared" si="4"/>
        <v>32</v>
      </c>
      <c r="H41" s="2"/>
    </row>
    <row r="42" spans="1:9" x14ac:dyDescent="0.2">
      <c r="A42" s="334" t="s">
        <v>165</v>
      </c>
      <c r="B42" s="19" t="s">
        <v>166</v>
      </c>
      <c r="C42" s="85" t="s">
        <v>167</v>
      </c>
      <c r="D42" s="325" t="s">
        <v>41</v>
      </c>
      <c r="E42" s="325">
        <v>480</v>
      </c>
      <c r="F42" s="325">
        <v>4</v>
      </c>
      <c r="G42" s="323">
        <f t="shared" si="4"/>
        <v>32</v>
      </c>
      <c r="H42" s="2"/>
    </row>
    <row r="43" spans="1:9" x14ac:dyDescent="0.2">
      <c r="A43" s="334" t="s">
        <v>168</v>
      </c>
      <c r="B43" s="88" t="s">
        <v>169</v>
      </c>
      <c r="C43" s="85" t="s">
        <v>164</v>
      </c>
      <c r="D43" s="325" t="s">
        <v>41</v>
      </c>
      <c r="E43" s="325">
        <v>480</v>
      </c>
      <c r="F43" s="325">
        <v>4</v>
      </c>
      <c r="G43" s="323">
        <f t="shared" si="4"/>
        <v>32</v>
      </c>
      <c r="H43" s="2"/>
    </row>
    <row r="44" spans="1:9" x14ac:dyDescent="0.2">
      <c r="A44" s="362" t="s">
        <v>170</v>
      </c>
      <c r="B44" s="88" t="s">
        <v>171</v>
      </c>
      <c r="C44" s="85" t="s">
        <v>71</v>
      </c>
      <c r="D44" s="325" t="s">
        <v>41</v>
      </c>
      <c r="E44" s="325">
        <v>480</v>
      </c>
      <c r="F44" s="325">
        <v>5</v>
      </c>
      <c r="G44" s="323">
        <f t="shared" si="4"/>
        <v>40</v>
      </c>
      <c r="H44" s="2"/>
    </row>
    <row r="45" spans="1:9" x14ac:dyDescent="0.2">
      <c r="A45" s="362"/>
      <c r="B45" s="19" t="s">
        <v>172</v>
      </c>
      <c r="C45" s="85" t="s">
        <v>173</v>
      </c>
      <c r="D45" s="325" t="s">
        <v>41</v>
      </c>
      <c r="E45" s="325">
        <v>480</v>
      </c>
      <c r="F45" s="325">
        <v>5</v>
      </c>
      <c r="G45" s="323">
        <f t="shared" si="4"/>
        <v>40</v>
      </c>
      <c r="H45" s="2"/>
    </row>
    <row r="46" spans="1:9" x14ac:dyDescent="0.2">
      <c r="A46" s="362" t="s">
        <v>174</v>
      </c>
      <c r="B46" s="328" t="s">
        <v>175</v>
      </c>
      <c r="C46" s="85" t="s">
        <v>256</v>
      </c>
      <c r="D46" s="325" t="s">
        <v>41</v>
      </c>
      <c r="E46" s="325">
        <v>480</v>
      </c>
      <c r="F46" s="325">
        <v>4</v>
      </c>
      <c r="G46" s="323">
        <f t="shared" si="4"/>
        <v>32</v>
      </c>
      <c r="H46" s="2"/>
    </row>
    <row r="47" spans="1:9" x14ac:dyDescent="0.2">
      <c r="A47" s="362"/>
      <c r="B47" s="19" t="s">
        <v>176</v>
      </c>
      <c r="C47" s="85" t="s">
        <v>177</v>
      </c>
      <c r="D47" s="325" t="s">
        <v>41</v>
      </c>
      <c r="E47" s="325">
        <v>480</v>
      </c>
      <c r="F47" s="325">
        <v>5</v>
      </c>
      <c r="G47" s="323">
        <f t="shared" si="4"/>
        <v>40</v>
      </c>
      <c r="H47" s="2" t="s">
        <v>178</v>
      </c>
      <c r="I47" s="100">
        <f>20+60+15</f>
        <v>95</v>
      </c>
    </row>
    <row r="48" spans="1:9" x14ac:dyDescent="0.2">
      <c r="B48" s="19"/>
      <c r="C48" s="85"/>
      <c r="D48" s="325"/>
      <c r="E48" s="325"/>
      <c r="F48" s="325"/>
      <c r="G48" s="323"/>
      <c r="H48" s="2"/>
    </row>
    <row r="49" spans="1:9" x14ac:dyDescent="0.2">
      <c r="B49" s="19"/>
      <c r="C49" s="89" t="s">
        <v>21</v>
      </c>
      <c r="E49" s="271"/>
      <c r="F49" s="271"/>
      <c r="G49" s="272"/>
      <c r="H49" s="2"/>
    </row>
    <row r="50" spans="1:9" x14ac:dyDescent="0.2">
      <c r="A50" s="334" t="s">
        <v>179</v>
      </c>
      <c r="B50" s="88" t="s">
        <v>169</v>
      </c>
      <c r="C50" s="85" t="s">
        <v>164</v>
      </c>
      <c r="D50" s="325" t="s">
        <v>41</v>
      </c>
      <c r="E50" s="325">
        <v>480</v>
      </c>
      <c r="F50" s="325">
        <v>5</v>
      </c>
      <c r="G50" s="323">
        <f t="shared" ref="G50:G60" si="6">+E50/60*F50</f>
        <v>40</v>
      </c>
      <c r="H50" s="2"/>
    </row>
    <row r="51" spans="1:9" x14ac:dyDescent="0.2">
      <c r="A51" s="334" t="s">
        <v>190</v>
      </c>
      <c r="B51" s="19" t="s">
        <v>166</v>
      </c>
      <c r="C51" s="85" t="s">
        <v>191</v>
      </c>
      <c r="D51" s="327" t="s">
        <v>41</v>
      </c>
      <c r="E51" s="327">
        <v>480</v>
      </c>
      <c r="F51" s="327">
        <v>5</v>
      </c>
      <c r="G51" s="326">
        <f t="shared" si="6"/>
        <v>40</v>
      </c>
      <c r="H51" s="2"/>
    </row>
    <row r="52" spans="1:9" x14ac:dyDescent="0.2">
      <c r="A52" s="334" t="s">
        <v>192</v>
      </c>
      <c r="B52" s="19" t="s">
        <v>166</v>
      </c>
      <c r="C52" s="3" t="s">
        <v>45</v>
      </c>
      <c r="D52" s="327" t="s">
        <v>41</v>
      </c>
      <c r="E52" s="327">
        <v>480</v>
      </c>
      <c r="F52" s="327">
        <v>5</v>
      </c>
      <c r="G52" s="326">
        <f t="shared" si="6"/>
        <v>40</v>
      </c>
      <c r="H52" s="2"/>
    </row>
    <row r="53" spans="1:9" x14ac:dyDescent="0.2">
      <c r="A53" s="334" t="s">
        <v>193</v>
      </c>
      <c r="B53" s="19" t="s">
        <v>166</v>
      </c>
      <c r="C53" s="3" t="s">
        <v>45</v>
      </c>
      <c r="D53" s="327" t="s">
        <v>41</v>
      </c>
      <c r="E53" s="327">
        <v>480</v>
      </c>
      <c r="F53" s="327">
        <v>4</v>
      </c>
      <c r="G53" s="326">
        <f t="shared" si="6"/>
        <v>32</v>
      </c>
      <c r="H53" s="2"/>
    </row>
    <row r="54" spans="1:9" x14ac:dyDescent="0.2">
      <c r="A54" s="334" t="s">
        <v>194</v>
      </c>
      <c r="B54" s="19" t="s">
        <v>166</v>
      </c>
      <c r="C54" s="3" t="s">
        <v>45</v>
      </c>
      <c r="D54" s="327" t="s">
        <v>41</v>
      </c>
      <c r="E54" s="327">
        <v>480</v>
      </c>
      <c r="F54" s="327">
        <v>5</v>
      </c>
      <c r="G54" s="326">
        <f t="shared" si="6"/>
        <v>40</v>
      </c>
      <c r="H54" s="2"/>
    </row>
    <row r="55" spans="1:9" x14ac:dyDescent="0.2">
      <c r="A55" s="362" t="s">
        <v>201</v>
      </c>
      <c r="B55" s="19" t="s">
        <v>202</v>
      </c>
      <c r="C55" s="85" t="s">
        <v>203</v>
      </c>
      <c r="D55" s="338" t="s">
        <v>41</v>
      </c>
      <c r="E55" s="338">
        <v>480</v>
      </c>
      <c r="F55" s="338">
        <v>5</v>
      </c>
      <c r="G55" s="334">
        <f t="shared" si="6"/>
        <v>40</v>
      </c>
      <c r="H55" s="2"/>
    </row>
    <row r="56" spans="1:9" x14ac:dyDescent="0.2">
      <c r="A56" s="362"/>
      <c r="B56" s="19" t="s">
        <v>204</v>
      </c>
      <c r="C56" s="20" t="s">
        <v>205</v>
      </c>
      <c r="D56" s="338" t="s">
        <v>41</v>
      </c>
      <c r="E56" s="338">
        <v>480</v>
      </c>
      <c r="F56" s="338">
        <v>5</v>
      </c>
      <c r="G56" s="334">
        <f t="shared" si="6"/>
        <v>40</v>
      </c>
      <c r="H56" s="2"/>
    </row>
    <row r="57" spans="1:9" x14ac:dyDescent="0.2">
      <c r="A57" s="334" t="s">
        <v>206</v>
      </c>
      <c r="B57" s="19" t="s">
        <v>207</v>
      </c>
      <c r="C57" s="20" t="s">
        <v>208</v>
      </c>
      <c r="D57" s="338" t="s">
        <v>41</v>
      </c>
      <c r="E57" s="338">
        <v>480</v>
      </c>
      <c r="F57" s="338">
        <v>5</v>
      </c>
      <c r="G57" s="334">
        <f t="shared" si="6"/>
        <v>40</v>
      </c>
      <c r="H57" s="2"/>
    </row>
    <row r="58" spans="1:9" x14ac:dyDescent="0.2">
      <c r="A58" s="334" t="s">
        <v>209</v>
      </c>
      <c r="B58" s="19" t="s">
        <v>227</v>
      </c>
      <c r="C58" s="20" t="s">
        <v>228</v>
      </c>
      <c r="D58" s="338" t="s">
        <v>41</v>
      </c>
      <c r="E58" s="338">
        <v>480</v>
      </c>
      <c r="F58" s="338">
        <v>5</v>
      </c>
      <c r="G58" s="334">
        <f t="shared" si="6"/>
        <v>40</v>
      </c>
      <c r="H58" s="2" t="s">
        <v>211</v>
      </c>
      <c r="I58" s="85">
        <v>90</v>
      </c>
    </row>
    <row r="59" spans="1:9" x14ac:dyDescent="0.2">
      <c r="A59" s="334" t="s">
        <v>212</v>
      </c>
      <c r="B59" s="19" t="s">
        <v>213</v>
      </c>
      <c r="C59" s="20" t="s">
        <v>210</v>
      </c>
      <c r="D59" s="338" t="s">
        <v>41</v>
      </c>
      <c r="E59" s="338">
        <v>480</v>
      </c>
      <c r="F59" s="338">
        <v>5</v>
      </c>
      <c r="G59" s="334">
        <f t="shared" si="6"/>
        <v>40</v>
      </c>
      <c r="H59" s="2" t="s">
        <v>19</v>
      </c>
      <c r="I59" s="85">
        <f>60*7</f>
        <v>420</v>
      </c>
    </row>
    <row r="60" spans="1:9" x14ac:dyDescent="0.2">
      <c r="A60" s="334" t="s">
        <v>214</v>
      </c>
      <c r="B60" s="19" t="s">
        <v>215</v>
      </c>
      <c r="C60" s="20" t="s">
        <v>216</v>
      </c>
      <c r="D60" s="338" t="s">
        <v>41</v>
      </c>
      <c r="E60" s="338">
        <v>480</v>
      </c>
      <c r="F60" s="338">
        <v>5</v>
      </c>
      <c r="G60" s="334">
        <f t="shared" si="6"/>
        <v>40</v>
      </c>
      <c r="H60" s="2"/>
    </row>
    <row r="61" spans="1:9" x14ac:dyDescent="0.2">
      <c r="A61" s="362" t="s">
        <v>230</v>
      </c>
      <c r="B61" s="328" t="s">
        <v>242</v>
      </c>
      <c r="C61" s="20" t="s">
        <v>243</v>
      </c>
      <c r="D61" s="344" t="s">
        <v>41</v>
      </c>
      <c r="E61" s="344">
        <v>480</v>
      </c>
      <c r="F61" s="344">
        <v>5</v>
      </c>
      <c r="G61" s="343">
        <f t="shared" ref="G61:G62" si="7">+E61/60*F61</f>
        <v>40</v>
      </c>
      <c r="H61" s="2"/>
    </row>
    <row r="62" spans="1:9" x14ac:dyDescent="0.2">
      <c r="A62" s="362"/>
      <c r="B62" s="19" t="s">
        <v>207</v>
      </c>
      <c r="C62" s="20" t="s">
        <v>244</v>
      </c>
      <c r="D62" s="344" t="s">
        <v>41</v>
      </c>
      <c r="E62" s="344">
        <v>480</v>
      </c>
      <c r="F62" s="344">
        <v>5</v>
      </c>
      <c r="G62" s="343">
        <f t="shared" si="7"/>
        <v>40</v>
      </c>
      <c r="H62" s="2" t="s">
        <v>245</v>
      </c>
      <c r="I62" s="85">
        <v>120</v>
      </c>
    </row>
    <row r="63" spans="1:9" x14ac:dyDescent="0.2">
      <c r="A63" s="333" t="s">
        <v>233</v>
      </c>
      <c r="B63" s="19" t="s">
        <v>213</v>
      </c>
      <c r="C63" s="20" t="s">
        <v>246</v>
      </c>
      <c r="D63" s="344" t="s">
        <v>41</v>
      </c>
      <c r="E63" s="344">
        <v>480</v>
      </c>
      <c r="F63" s="344">
        <v>5</v>
      </c>
      <c r="G63" s="343">
        <f t="shared" ref="G63" si="8">+E63/60*F63</f>
        <v>40</v>
      </c>
      <c r="H63" s="2" t="s">
        <v>247</v>
      </c>
      <c r="I63" s="85">
        <f>55+(5*60)+30</f>
        <v>385</v>
      </c>
    </row>
    <row r="64" spans="1:9" x14ac:dyDescent="0.2">
      <c r="A64" s="334" t="s">
        <v>235</v>
      </c>
      <c r="B64" s="19" t="s">
        <v>248</v>
      </c>
      <c r="C64" s="20" t="s">
        <v>246</v>
      </c>
      <c r="D64" s="344" t="s">
        <v>41</v>
      </c>
      <c r="E64" s="344">
        <v>480</v>
      </c>
      <c r="F64" s="344">
        <v>5</v>
      </c>
      <c r="G64" s="343">
        <f t="shared" ref="G64" si="9">+E64/60*F64</f>
        <v>40</v>
      </c>
      <c r="H64" s="2" t="s">
        <v>249</v>
      </c>
      <c r="I64" s="85">
        <f>50+(5*60)+15</f>
        <v>365</v>
      </c>
    </row>
    <row r="65" spans="1:9" ht="25.5" x14ac:dyDescent="0.2">
      <c r="A65" s="334" t="s">
        <v>237</v>
      </c>
      <c r="B65" s="19" t="s">
        <v>257</v>
      </c>
      <c r="C65" s="348" t="s">
        <v>250</v>
      </c>
      <c r="D65" s="344" t="s">
        <v>41</v>
      </c>
      <c r="E65" s="344">
        <v>480</v>
      </c>
      <c r="F65" s="344">
        <v>5</v>
      </c>
      <c r="G65" s="343">
        <f t="shared" ref="G65" si="10">+E65/60*F65</f>
        <v>40</v>
      </c>
      <c r="H65" s="254" t="s">
        <v>251</v>
      </c>
      <c r="I65" s="84" t="s">
        <v>252</v>
      </c>
    </row>
    <row r="66" spans="1:9" x14ac:dyDescent="0.2">
      <c r="A66" s="334" t="s">
        <v>240</v>
      </c>
      <c r="B66" s="19" t="s">
        <v>248</v>
      </c>
      <c r="C66" s="20" t="s">
        <v>246</v>
      </c>
      <c r="D66" s="344" t="s">
        <v>41</v>
      </c>
      <c r="E66" s="344">
        <v>480</v>
      </c>
      <c r="F66" s="344">
        <v>5</v>
      </c>
      <c r="G66" s="343">
        <f t="shared" ref="G66:G71" si="11">+E66/60*F66</f>
        <v>40</v>
      </c>
      <c r="H66" s="2" t="s">
        <v>253</v>
      </c>
      <c r="I66" s="85">
        <f>50+120</f>
        <v>170</v>
      </c>
    </row>
    <row r="67" spans="1:9" ht="24" customHeight="1" x14ac:dyDescent="0.2">
      <c r="A67" s="334" t="s">
        <v>289</v>
      </c>
      <c r="B67" s="19" t="s">
        <v>215</v>
      </c>
      <c r="C67" s="85" t="s">
        <v>279</v>
      </c>
      <c r="D67" s="347" t="s">
        <v>41</v>
      </c>
      <c r="E67" s="347">
        <v>480</v>
      </c>
      <c r="F67" s="347">
        <v>5</v>
      </c>
      <c r="G67" s="345">
        <f t="shared" si="11"/>
        <v>40</v>
      </c>
      <c r="H67" s="254" t="s">
        <v>280</v>
      </c>
      <c r="I67" s="84" t="s">
        <v>281</v>
      </c>
    </row>
    <row r="68" spans="1:9" x14ac:dyDescent="0.2">
      <c r="A68" s="334" t="s">
        <v>263</v>
      </c>
      <c r="B68" s="19" t="s">
        <v>282</v>
      </c>
      <c r="C68" s="20" t="s">
        <v>283</v>
      </c>
      <c r="D68" s="347" t="s">
        <v>41</v>
      </c>
      <c r="E68" s="347">
        <v>480</v>
      </c>
      <c r="F68" s="347">
        <v>1</v>
      </c>
      <c r="G68" s="345">
        <f t="shared" si="11"/>
        <v>8</v>
      </c>
      <c r="H68" s="2" t="s">
        <v>284</v>
      </c>
      <c r="I68" s="85">
        <v>60</v>
      </c>
    </row>
    <row r="69" spans="1:9" x14ac:dyDescent="0.2">
      <c r="A69" s="362" t="s">
        <v>266</v>
      </c>
      <c r="B69" s="19" t="s">
        <v>294</v>
      </c>
      <c r="C69" s="20" t="s">
        <v>210</v>
      </c>
      <c r="D69" s="347" t="s">
        <v>41</v>
      </c>
      <c r="E69" s="347">
        <v>480</v>
      </c>
      <c r="F69" s="347">
        <v>6</v>
      </c>
      <c r="G69" s="345">
        <f t="shared" si="11"/>
        <v>48</v>
      </c>
      <c r="H69" s="2" t="s">
        <v>285</v>
      </c>
      <c r="I69" s="85">
        <f>30+60+45</f>
        <v>135</v>
      </c>
    </row>
    <row r="70" spans="1:9" x14ac:dyDescent="0.2">
      <c r="A70" s="362"/>
      <c r="B70" s="88" t="s">
        <v>286</v>
      </c>
      <c r="C70" s="275" t="s">
        <v>287</v>
      </c>
      <c r="D70" s="347" t="s">
        <v>41</v>
      </c>
      <c r="E70" s="347">
        <v>480</v>
      </c>
      <c r="F70" s="347">
        <v>6</v>
      </c>
      <c r="G70" s="345">
        <f t="shared" si="11"/>
        <v>48</v>
      </c>
      <c r="H70" s="2" t="s">
        <v>288</v>
      </c>
      <c r="I70" s="85">
        <v>65</v>
      </c>
    </row>
    <row r="71" spans="1:9" ht="27" customHeight="1" x14ac:dyDescent="0.2">
      <c r="A71" s="334" t="s">
        <v>290</v>
      </c>
      <c r="B71" s="19" t="s">
        <v>215</v>
      </c>
      <c r="C71" s="85" t="s">
        <v>291</v>
      </c>
      <c r="D71" s="347" t="s">
        <v>41</v>
      </c>
      <c r="E71" s="347">
        <v>480</v>
      </c>
      <c r="F71" s="347">
        <v>6</v>
      </c>
      <c r="G71" s="345">
        <f t="shared" si="11"/>
        <v>48</v>
      </c>
      <c r="H71" s="254" t="s">
        <v>292</v>
      </c>
      <c r="I71" s="191" t="s">
        <v>293</v>
      </c>
    </row>
    <row r="72" spans="1:9" x14ac:dyDescent="0.2">
      <c r="B72" s="279"/>
      <c r="C72" s="20"/>
      <c r="E72" s="271"/>
      <c r="F72" s="269"/>
      <c r="G72" s="272"/>
      <c r="H72" s="2"/>
    </row>
    <row r="73" spans="1:9" x14ac:dyDescent="0.2">
      <c r="A73" s="335"/>
      <c r="C73" s="89" t="s">
        <v>22</v>
      </c>
      <c r="D73" s="276"/>
      <c r="E73" s="271"/>
      <c r="F73" s="269"/>
      <c r="G73" s="272"/>
      <c r="H73" s="2"/>
    </row>
    <row r="74" spans="1:9" x14ac:dyDescent="0.2">
      <c r="A74" s="361" t="s">
        <v>295</v>
      </c>
      <c r="B74" s="88" t="s">
        <v>296</v>
      </c>
      <c r="C74" s="3" t="s">
        <v>297</v>
      </c>
      <c r="D74" s="359" t="s">
        <v>41</v>
      </c>
      <c r="E74" s="359">
        <v>480</v>
      </c>
      <c r="F74" s="359">
        <v>3</v>
      </c>
      <c r="G74" s="351">
        <f t="shared" ref="G74" si="12">+E74/60*F74</f>
        <v>24</v>
      </c>
      <c r="H74" s="2"/>
    </row>
    <row r="75" spans="1:9" x14ac:dyDescent="0.2">
      <c r="A75" s="361"/>
      <c r="B75" s="19" t="s">
        <v>215</v>
      </c>
      <c r="C75" s="27" t="s">
        <v>298</v>
      </c>
      <c r="D75" s="359" t="s">
        <v>41</v>
      </c>
      <c r="E75" s="359">
        <v>480</v>
      </c>
      <c r="F75" s="359">
        <v>3</v>
      </c>
      <c r="G75" s="351">
        <f t="shared" ref="G75" si="13">+E75/60*F75</f>
        <v>24</v>
      </c>
      <c r="H75" s="2"/>
    </row>
    <row r="76" spans="1:9" x14ac:dyDescent="0.2">
      <c r="A76" s="362" t="s">
        <v>299</v>
      </c>
      <c r="B76" s="88" t="s">
        <v>300</v>
      </c>
      <c r="C76" s="20" t="s">
        <v>301</v>
      </c>
      <c r="D76" s="359" t="s">
        <v>41</v>
      </c>
      <c r="E76" s="359">
        <v>480</v>
      </c>
      <c r="F76" s="359">
        <v>3</v>
      </c>
      <c r="G76" s="351">
        <f t="shared" ref="G76:G77" si="14">+E76/60*F76</f>
        <v>24</v>
      </c>
      <c r="H76" s="2" t="s">
        <v>302</v>
      </c>
      <c r="I76" s="85">
        <f>50+50</f>
        <v>100</v>
      </c>
    </row>
    <row r="77" spans="1:9" x14ac:dyDescent="0.2">
      <c r="A77" s="362"/>
      <c r="B77" s="19" t="s">
        <v>303</v>
      </c>
      <c r="C77" s="27" t="s">
        <v>304</v>
      </c>
      <c r="D77" s="359" t="s">
        <v>41</v>
      </c>
      <c r="E77" s="359">
        <v>480</v>
      </c>
      <c r="F77" s="359">
        <v>3</v>
      </c>
      <c r="G77" s="351">
        <f t="shared" si="14"/>
        <v>24</v>
      </c>
      <c r="H77" s="2" t="s">
        <v>305</v>
      </c>
      <c r="I77" s="85">
        <f>30+60+20</f>
        <v>110</v>
      </c>
    </row>
    <row r="78" spans="1:9" ht="25.5" x14ac:dyDescent="0.2">
      <c r="A78" s="358" t="s">
        <v>307</v>
      </c>
      <c r="B78" s="19" t="s">
        <v>215</v>
      </c>
      <c r="C78" s="275" t="s">
        <v>45</v>
      </c>
      <c r="D78" s="359" t="s">
        <v>41</v>
      </c>
      <c r="E78" s="359">
        <v>480</v>
      </c>
      <c r="F78" s="359">
        <v>3</v>
      </c>
      <c r="G78" s="351">
        <f t="shared" ref="G78" si="15">+E78/60*F78</f>
        <v>24</v>
      </c>
      <c r="H78" s="254" t="s">
        <v>306</v>
      </c>
      <c r="I78" s="163" t="s">
        <v>308</v>
      </c>
    </row>
    <row r="79" spans="1:9" x14ac:dyDescent="0.2">
      <c r="A79" s="362" t="s">
        <v>309</v>
      </c>
      <c r="B79" s="19" t="s">
        <v>303</v>
      </c>
      <c r="C79" s="20" t="s">
        <v>310</v>
      </c>
      <c r="D79" s="359" t="s">
        <v>41</v>
      </c>
      <c r="E79" s="359">
        <v>480</v>
      </c>
      <c r="F79" s="359">
        <v>3</v>
      </c>
      <c r="G79" s="351">
        <f t="shared" ref="G79" si="16">+E79/60*F79</f>
        <v>24</v>
      </c>
      <c r="H79" s="2" t="s">
        <v>311</v>
      </c>
      <c r="I79" s="85">
        <f>50-15</f>
        <v>35</v>
      </c>
    </row>
    <row r="80" spans="1:9" x14ac:dyDescent="0.2">
      <c r="A80" s="362"/>
      <c r="B80" s="19" t="s">
        <v>312</v>
      </c>
      <c r="C80" s="27" t="s">
        <v>313</v>
      </c>
      <c r="D80" s="359" t="s">
        <v>41</v>
      </c>
      <c r="E80" s="359">
        <v>480</v>
      </c>
      <c r="F80" s="359">
        <v>3</v>
      </c>
      <c r="G80" s="351">
        <f t="shared" ref="G80" si="17">+E80/60*F80</f>
        <v>24</v>
      </c>
      <c r="H80" s="2" t="s">
        <v>271</v>
      </c>
      <c r="I80" s="85">
        <f>30+60+30</f>
        <v>120</v>
      </c>
    </row>
    <row r="81" spans="1:8" x14ac:dyDescent="0.2">
      <c r="A81" s="150"/>
      <c r="C81" s="275"/>
      <c r="E81" s="271"/>
      <c r="F81" s="269"/>
      <c r="G81" s="272"/>
      <c r="H81" s="2"/>
    </row>
    <row r="82" spans="1:8" x14ac:dyDescent="0.2">
      <c r="A82" s="351"/>
      <c r="B82" s="163"/>
      <c r="C82" s="20"/>
      <c r="D82" s="276"/>
      <c r="E82" s="271"/>
      <c r="F82" s="269"/>
      <c r="G82" s="286"/>
      <c r="H82" s="2"/>
    </row>
    <row r="83" spans="1:8" x14ac:dyDescent="0.2">
      <c r="A83" s="352"/>
      <c r="C83" s="275"/>
      <c r="D83" s="276"/>
      <c r="E83" s="2"/>
      <c r="F83" s="269"/>
      <c r="G83" s="272"/>
      <c r="H83" s="2"/>
    </row>
    <row r="84" spans="1:8" x14ac:dyDescent="0.2">
      <c r="A84" s="351"/>
      <c r="C84" s="275"/>
      <c r="D84" s="269"/>
      <c r="E84" s="271"/>
      <c r="F84" s="269"/>
      <c r="G84" s="286"/>
      <c r="H84" s="2"/>
    </row>
    <row r="85" spans="1:8" x14ac:dyDescent="0.2">
      <c r="A85" s="351"/>
      <c r="C85" s="275"/>
      <c r="D85" s="269"/>
      <c r="E85" s="271"/>
      <c r="F85" s="269"/>
      <c r="G85" s="286"/>
      <c r="H85" s="2"/>
    </row>
    <row r="86" spans="1:8" x14ac:dyDescent="0.2">
      <c r="A86" s="351"/>
      <c r="C86" s="275"/>
      <c r="D86" s="269"/>
      <c r="E86" s="271"/>
      <c r="F86" s="269"/>
      <c r="G86" s="272"/>
      <c r="H86" s="2"/>
    </row>
    <row r="87" spans="1:8" x14ac:dyDescent="0.2">
      <c r="A87" s="351"/>
      <c r="C87" s="20"/>
      <c r="D87" s="276"/>
      <c r="E87" s="271"/>
      <c r="F87" s="269"/>
      <c r="G87" s="272"/>
      <c r="H87" s="2"/>
    </row>
    <row r="88" spans="1:8" x14ac:dyDescent="0.2">
      <c r="A88" s="150"/>
      <c r="B88" s="150"/>
      <c r="C88" s="360"/>
      <c r="D88" s="269"/>
      <c r="E88" s="271"/>
      <c r="F88" s="364"/>
      <c r="G88" s="364"/>
      <c r="H88" s="2"/>
    </row>
    <row r="89" spans="1:8" ht="12" customHeight="1" x14ac:dyDescent="0.2">
      <c r="A89" s="150"/>
      <c r="B89" s="150"/>
      <c r="C89" s="360"/>
      <c r="D89" s="269"/>
      <c r="E89" s="269"/>
      <c r="F89" s="364"/>
      <c r="G89" s="364"/>
      <c r="H89" s="2"/>
    </row>
    <row r="90" spans="1:8" x14ac:dyDescent="0.2">
      <c r="A90" s="351"/>
      <c r="B90" s="360"/>
      <c r="C90" s="275"/>
      <c r="D90" s="269"/>
      <c r="E90" s="271"/>
      <c r="F90" s="269"/>
      <c r="G90" s="272"/>
      <c r="H90" s="2"/>
    </row>
    <row r="91" spans="1:8" x14ac:dyDescent="0.2">
      <c r="A91" s="351"/>
      <c r="B91" s="360"/>
      <c r="C91" s="275"/>
      <c r="D91" s="269"/>
      <c r="E91" s="271"/>
      <c r="F91" s="269"/>
      <c r="G91" s="272"/>
      <c r="H91" s="2"/>
    </row>
    <row r="92" spans="1:8" x14ac:dyDescent="0.2">
      <c r="A92" s="355"/>
      <c r="B92" s="360"/>
      <c r="C92" s="275"/>
      <c r="D92" s="269"/>
      <c r="E92" s="271"/>
      <c r="F92" s="271"/>
      <c r="G92" s="272"/>
      <c r="H92" s="2"/>
    </row>
    <row r="93" spans="1:8" x14ac:dyDescent="0.2">
      <c r="A93" s="351"/>
      <c r="B93" s="354"/>
      <c r="C93" s="85"/>
      <c r="D93" s="276"/>
      <c r="E93" s="271"/>
      <c r="F93" s="269"/>
      <c r="G93" s="272"/>
      <c r="H93" s="2"/>
    </row>
    <row r="94" spans="1:8" x14ac:dyDescent="0.2">
      <c r="A94" s="150"/>
      <c r="B94" s="360"/>
      <c r="C94" s="150"/>
      <c r="D94" s="276"/>
      <c r="E94" s="362"/>
      <c r="F94" s="364"/>
      <c r="G94" s="365"/>
      <c r="H94" s="2"/>
    </row>
    <row r="95" spans="1:8" x14ac:dyDescent="0.2">
      <c r="A95" s="150"/>
      <c r="B95" s="360"/>
      <c r="C95" s="150"/>
      <c r="D95" s="276"/>
      <c r="E95" s="362"/>
      <c r="F95" s="364"/>
      <c r="G95" s="365"/>
      <c r="H95" s="2"/>
    </row>
    <row r="96" spans="1:8" x14ac:dyDescent="0.2">
      <c r="A96" s="351"/>
      <c r="B96" s="19"/>
      <c r="C96" s="85"/>
      <c r="D96" s="276"/>
      <c r="E96" s="271"/>
      <c r="F96" s="269"/>
      <c r="G96" s="272"/>
      <c r="H96" s="2"/>
    </row>
    <row r="97" spans="1:9" x14ac:dyDescent="0.2">
      <c r="A97" s="353"/>
      <c r="B97" s="360"/>
      <c r="C97" s="27"/>
      <c r="E97" s="271"/>
      <c r="F97" s="269"/>
      <c r="G97" s="272"/>
      <c r="H97" s="2"/>
    </row>
    <row r="98" spans="1:9" x14ac:dyDescent="0.2">
      <c r="A98" s="353"/>
      <c r="B98" s="19"/>
      <c r="C98" s="85"/>
      <c r="D98" s="2"/>
      <c r="E98" s="271"/>
      <c r="F98" s="269"/>
      <c r="G98" s="272"/>
      <c r="H98" s="2"/>
    </row>
    <row r="99" spans="1:9" x14ac:dyDescent="0.2">
      <c r="A99" s="353"/>
      <c r="B99" s="360"/>
      <c r="C99" s="27"/>
      <c r="D99" s="2"/>
      <c r="E99" s="271"/>
      <c r="F99" s="269"/>
      <c r="G99" s="272"/>
      <c r="H99" s="2"/>
    </row>
    <row r="100" spans="1:9" x14ac:dyDescent="0.2">
      <c r="A100" s="333"/>
      <c r="B100" s="279"/>
      <c r="C100" s="89" t="s">
        <v>23</v>
      </c>
      <c r="D100" s="269"/>
      <c r="E100" s="269"/>
      <c r="F100" s="269"/>
      <c r="G100" s="272"/>
      <c r="H100" s="2" t="s">
        <v>24</v>
      </c>
    </row>
    <row r="101" spans="1:9" x14ac:dyDescent="0.2">
      <c r="A101" s="333"/>
      <c r="B101" s="279"/>
      <c r="C101" s="279"/>
      <c r="D101" s="2"/>
      <c r="F101" s="269"/>
      <c r="G101" s="272"/>
      <c r="H101" s="2"/>
      <c r="I101" s="271"/>
    </row>
    <row r="102" spans="1:9" x14ac:dyDescent="0.2">
      <c r="A102" s="333"/>
      <c r="B102" s="279"/>
      <c r="C102" s="279"/>
      <c r="D102" s="2"/>
      <c r="F102" s="269"/>
      <c r="G102" s="272"/>
      <c r="H102" s="2"/>
      <c r="I102" s="271"/>
    </row>
    <row r="103" spans="1:9" x14ac:dyDescent="0.2">
      <c r="A103" s="333"/>
      <c r="B103" s="279"/>
      <c r="C103" s="279"/>
      <c r="D103" s="2"/>
      <c r="F103" s="269"/>
      <c r="G103" s="272"/>
      <c r="H103" s="269"/>
      <c r="I103" s="269"/>
    </row>
    <row r="104" spans="1:9" x14ac:dyDescent="0.2">
      <c r="B104" s="279"/>
      <c r="C104" s="85"/>
      <c r="D104" s="2"/>
      <c r="F104" s="269"/>
      <c r="G104" s="272"/>
      <c r="H104" s="269"/>
      <c r="I104" s="269"/>
    </row>
    <row r="105" spans="1:9" x14ac:dyDescent="0.2">
      <c r="A105" s="333"/>
      <c r="B105" s="279"/>
      <c r="C105" s="85"/>
      <c r="D105" s="2"/>
      <c r="F105" s="269"/>
      <c r="G105" s="272"/>
      <c r="H105" s="269"/>
      <c r="I105" s="269"/>
    </row>
    <row r="106" spans="1:9" x14ac:dyDescent="0.2">
      <c r="B106" s="279"/>
      <c r="C106" s="20"/>
      <c r="D106" s="2"/>
      <c r="F106" s="271"/>
      <c r="G106" s="272"/>
      <c r="H106" s="276"/>
      <c r="I106" s="2"/>
    </row>
    <row r="107" spans="1:9" x14ac:dyDescent="0.2">
      <c r="A107" s="362"/>
      <c r="B107" s="279"/>
      <c r="C107" s="27"/>
      <c r="D107" s="276"/>
      <c r="F107" s="269"/>
      <c r="G107" s="272"/>
      <c r="H107" s="276"/>
      <c r="I107" s="271"/>
    </row>
    <row r="108" spans="1:9" x14ac:dyDescent="0.2">
      <c r="A108" s="362"/>
      <c r="B108" s="279"/>
      <c r="C108" s="27"/>
      <c r="D108" s="269"/>
      <c r="F108" s="269"/>
      <c r="G108" s="272"/>
      <c r="H108" s="269"/>
      <c r="I108" s="271"/>
    </row>
    <row r="109" spans="1:9" x14ac:dyDescent="0.2">
      <c r="A109" s="362"/>
      <c r="B109" s="279"/>
      <c r="C109" s="275"/>
      <c r="D109" s="269"/>
      <c r="F109" s="269"/>
      <c r="G109" s="272"/>
      <c r="H109" s="269"/>
      <c r="I109" s="271"/>
    </row>
    <row r="110" spans="1:9" x14ac:dyDescent="0.2">
      <c r="A110" s="362"/>
      <c r="B110" s="279"/>
      <c r="C110" s="27"/>
      <c r="D110" s="276"/>
      <c r="F110" s="269"/>
      <c r="G110" s="272"/>
      <c r="H110" s="276"/>
      <c r="I110" s="271"/>
    </row>
    <row r="111" spans="1:9" x14ac:dyDescent="0.2">
      <c r="A111" s="362"/>
      <c r="B111" s="279"/>
      <c r="C111" s="275"/>
      <c r="F111" s="269"/>
      <c r="G111" s="272"/>
      <c r="I111" s="271"/>
    </row>
    <row r="112" spans="1:9" x14ac:dyDescent="0.2">
      <c r="A112" s="362"/>
      <c r="B112" s="19"/>
      <c r="C112" s="275"/>
      <c r="F112" s="271"/>
      <c r="G112" s="272"/>
      <c r="I112" s="271"/>
    </row>
    <row r="113" spans="1:9" x14ac:dyDescent="0.2">
      <c r="A113" s="362"/>
      <c r="B113" s="279"/>
      <c r="C113" s="27"/>
      <c r="D113" s="2"/>
      <c r="F113" s="271"/>
      <c r="G113" s="272"/>
      <c r="H113" s="2"/>
      <c r="I113" s="271"/>
    </row>
    <row r="114" spans="1:9" x14ac:dyDescent="0.2">
      <c r="B114" s="279"/>
      <c r="C114" s="275"/>
      <c r="D114" s="269"/>
      <c r="F114" s="271"/>
      <c r="G114" s="272"/>
      <c r="H114" s="269"/>
      <c r="I114" s="271"/>
    </row>
    <row r="115" spans="1:9" x14ac:dyDescent="0.2">
      <c r="A115" s="362"/>
      <c r="B115" s="279"/>
      <c r="C115" s="275"/>
      <c r="D115" s="269"/>
      <c r="F115" s="271"/>
      <c r="G115" s="272"/>
      <c r="H115" s="269"/>
      <c r="I115" s="271"/>
    </row>
    <row r="116" spans="1:9" x14ac:dyDescent="0.2">
      <c r="A116" s="362"/>
      <c r="B116" s="19"/>
      <c r="C116" s="27"/>
      <c r="D116" s="269"/>
      <c r="F116" s="271"/>
      <c r="G116" s="272"/>
      <c r="H116" s="269"/>
      <c r="I116" s="271"/>
    </row>
    <row r="117" spans="1:9" x14ac:dyDescent="0.2">
      <c r="B117" s="279"/>
      <c r="C117" s="275"/>
      <c r="D117" s="276"/>
      <c r="E117" s="271"/>
      <c r="F117" s="271"/>
      <c r="G117" s="272"/>
      <c r="H117" s="269"/>
      <c r="I117" s="271"/>
    </row>
    <row r="118" spans="1:9" x14ac:dyDescent="0.2">
      <c r="B118" s="279"/>
      <c r="C118" s="275"/>
      <c r="D118" s="276"/>
      <c r="E118" s="271"/>
      <c r="F118" s="271"/>
      <c r="G118" s="272"/>
      <c r="H118" s="182"/>
      <c r="I118" s="270"/>
    </row>
    <row r="119" spans="1:9" x14ac:dyDescent="0.2">
      <c r="B119" s="279"/>
      <c r="C119" s="275"/>
      <c r="D119" s="276"/>
      <c r="E119" s="271"/>
      <c r="F119" s="271"/>
      <c r="G119" s="272"/>
      <c r="H119" s="269"/>
      <c r="I119" s="271"/>
    </row>
    <row r="120" spans="1:9" x14ac:dyDescent="0.2">
      <c r="B120" s="19"/>
      <c r="C120" s="275"/>
      <c r="D120" s="276"/>
      <c r="E120" s="271"/>
      <c r="F120" s="271"/>
      <c r="G120" s="272"/>
      <c r="H120" s="269"/>
      <c r="I120" s="271"/>
    </row>
    <row r="121" spans="1:9" x14ac:dyDescent="0.2">
      <c r="A121" s="361"/>
      <c r="B121" s="19"/>
      <c r="C121" s="27"/>
      <c r="D121" s="269"/>
      <c r="E121" s="271"/>
      <c r="F121" s="271"/>
      <c r="G121" s="272"/>
      <c r="H121" s="2"/>
    </row>
    <row r="122" spans="1:9" x14ac:dyDescent="0.2">
      <c r="A122" s="361"/>
      <c r="B122" s="279"/>
      <c r="C122" s="275"/>
      <c r="D122" s="276"/>
      <c r="E122" s="271"/>
      <c r="F122" s="271"/>
      <c r="G122" s="272"/>
      <c r="H122" s="2"/>
    </row>
    <row r="123" spans="1:9" x14ac:dyDescent="0.2">
      <c r="B123" s="19"/>
      <c r="C123" s="27"/>
      <c r="D123" s="276"/>
      <c r="E123" s="271"/>
      <c r="F123" s="271"/>
      <c r="G123" s="272"/>
      <c r="H123" s="2"/>
    </row>
    <row r="124" spans="1:9" x14ac:dyDescent="0.2">
      <c r="B124" s="19"/>
      <c r="C124" s="275"/>
      <c r="D124" s="269"/>
      <c r="E124" s="271"/>
      <c r="F124" s="271"/>
      <c r="G124" s="272"/>
      <c r="H124" s="2"/>
    </row>
    <row r="125" spans="1:9" x14ac:dyDescent="0.2">
      <c r="B125" s="19"/>
      <c r="C125" s="275"/>
      <c r="D125" s="269"/>
      <c r="E125" s="271"/>
      <c r="F125" s="271"/>
      <c r="G125" s="272"/>
      <c r="H125" s="2"/>
    </row>
    <row r="126" spans="1:9" x14ac:dyDescent="0.2">
      <c r="B126" s="279"/>
      <c r="C126" s="275"/>
      <c r="D126" s="269"/>
      <c r="E126" s="271"/>
      <c r="F126" s="271"/>
      <c r="G126" s="272"/>
      <c r="H126" s="2"/>
    </row>
    <row r="127" spans="1:9" x14ac:dyDescent="0.2">
      <c r="B127" s="88"/>
      <c r="C127" s="275"/>
      <c r="D127" s="276"/>
      <c r="E127" s="269"/>
      <c r="F127" s="271"/>
      <c r="G127" s="143"/>
      <c r="H127" s="2"/>
    </row>
    <row r="128" spans="1:9" x14ac:dyDescent="0.2">
      <c r="B128" s="279"/>
      <c r="C128" s="70" t="s">
        <v>25</v>
      </c>
      <c r="D128" s="276"/>
      <c r="E128" s="21"/>
      <c r="F128" s="269"/>
      <c r="G128" s="272"/>
      <c r="H128" s="2"/>
    </row>
    <row r="129" spans="1:8" x14ac:dyDescent="0.2">
      <c r="B129" s="279"/>
      <c r="C129" s="275"/>
      <c r="D129" s="269"/>
      <c r="E129" s="271"/>
      <c r="F129" s="271"/>
      <c r="G129" s="143"/>
      <c r="H129" s="2"/>
    </row>
    <row r="130" spans="1:8" x14ac:dyDescent="0.2">
      <c r="B130" s="279"/>
      <c r="C130" s="27"/>
      <c r="D130" s="269"/>
      <c r="E130" s="271"/>
      <c r="F130" s="271"/>
      <c r="G130" s="143"/>
      <c r="H130" s="2"/>
    </row>
    <row r="131" spans="1:8" x14ac:dyDescent="0.2">
      <c r="B131" s="19"/>
      <c r="C131" s="27"/>
      <c r="D131" s="269"/>
      <c r="E131" s="271"/>
      <c r="F131" s="271"/>
      <c r="G131" s="143"/>
      <c r="H131" s="2"/>
    </row>
    <row r="132" spans="1:8" x14ac:dyDescent="0.2">
      <c r="B132" s="279"/>
      <c r="C132" s="275"/>
      <c r="D132" s="276"/>
      <c r="E132" s="271"/>
      <c r="F132" s="271"/>
      <c r="G132" s="143"/>
      <c r="H132" s="2"/>
    </row>
    <row r="133" spans="1:8" x14ac:dyDescent="0.2">
      <c r="B133" s="279"/>
      <c r="C133" s="275"/>
      <c r="D133" s="276"/>
      <c r="E133" s="271"/>
      <c r="F133" s="269"/>
      <c r="G133" s="143"/>
      <c r="H133" s="2"/>
    </row>
    <row r="134" spans="1:8" x14ac:dyDescent="0.2">
      <c r="B134" s="279"/>
      <c r="C134" s="27"/>
      <c r="D134" s="276"/>
      <c r="E134" s="271"/>
      <c r="F134" s="269"/>
      <c r="G134" s="143"/>
      <c r="H134" s="2"/>
    </row>
    <row r="135" spans="1:8" x14ac:dyDescent="0.2">
      <c r="B135" s="279"/>
      <c r="C135" s="275"/>
      <c r="D135" s="276"/>
      <c r="E135" s="271"/>
      <c r="F135" s="269"/>
      <c r="G135" s="143"/>
      <c r="H135" s="2"/>
    </row>
    <row r="136" spans="1:8" x14ac:dyDescent="0.2">
      <c r="A136" s="362"/>
      <c r="B136" s="279"/>
      <c r="C136" s="275"/>
      <c r="D136" s="269"/>
      <c r="E136" s="271"/>
      <c r="F136" s="269"/>
      <c r="G136" s="143"/>
      <c r="H136" s="2"/>
    </row>
    <row r="137" spans="1:8" x14ac:dyDescent="0.2">
      <c r="A137" s="362"/>
      <c r="B137" s="279"/>
      <c r="C137" s="275"/>
      <c r="D137" s="276"/>
      <c r="E137" s="271"/>
      <c r="F137" s="269"/>
      <c r="G137" s="143"/>
      <c r="H137" s="2"/>
    </row>
    <row r="138" spans="1:8" x14ac:dyDescent="0.2">
      <c r="B138" s="279"/>
      <c r="C138" s="275"/>
      <c r="D138" s="276"/>
      <c r="E138" s="271"/>
      <c r="F138" s="271"/>
      <c r="G138" s="143"/>
      <c r="H138" s="2"/>
    </row>
    <row r="139" spans="1:8" x14ac:dyDescent="0.2">
      <c r="A139" s="333"/>
      <c r="B139" s="279"/>
      <c r="C139" s="27"/>
      <c r="D139" s="276"/>
      <c r="E139" s="271"/>
      <c r="F139" s="269"/>
      <c r="G139" s="143"/>
      <c r="H139" s="2"/>
    </row>
    <row r="140" spans="1:8" x14ac:dyDescent="0.2">
      <c r="A140" s="333"/>
      <c r="B140" s="279"/>
      <c r="C140" s="19"/>
      <c r="D140" s="276"/>
      <c r="E140" s="271"/>
      <c r="F140" s="269"/>
      <c r="G140" s="143"/>
      <c r="H140" s="2"/>
    </row>
    <row r="141" spans="1:8" x14ac:dyDescent="0.2">
      <c r="A141" s="287"/>
      <c r="B141" s="279"/>
      <c r="C141" s="85"/>
      <c r="D141" s="276"/>
      <c r="E141" s="271"/>
      <c r="F141" s="269"/>
      <c r="G141" s="143"/>
      <c r="H141" s="276"/>
    </row>
    <row r="142" spans="1:8" x14ac:dyDescent="0.2">
      <c r="A142" s="333"/>
      <c r="B142" s="279"/>
      <c r="C142" s="19"/>
      <c r="D142" s="276"/>
      <c r="E142" s="271"/>
      <c r="F142" s="269"/>
      <c r="G142" s="143"/>
      <c r="H142" s="2"/>
    </row>
    <row r="143" spans="1:8" x14ac:dyDescent="0.2">
      <c r="A143" s="333"/>
      <c r="B143" s="279"/>
      <c r="C143" s="19"/>
      <c r="D143" s="276"/>
      <c r="E143" s="271"/>
      <c r="F143" s="269"/>
      <c r="G143" s="143"/>
      <c r="H143" s="2"/>
    </row>
    <row r="144" spans="1:8" x14ac:dyDescent="0.2">
      <c r="A144" s="333"/>
      <c r="B144" s="19"/>
      <c r="C144" s="19"/>
      <c r="D144" s="276"/>
      <c r="E144" s="271"/>
      <c r="F144" s="269"/>
      <c r="G144" s="143"/>
      <c r="H144" s="2"/>
    </row>
    <row r="145" spans="1:8" x14ac:dyDescent="0.2">
      <c r="A145" s="333"/>
      <c r="B145" s="279"/>
      <c r="C145" s="19"/>
      <c r="D145" s="276"/>
      <c r="E145" s="271"/>
      <c r="F145" s="269"/>
      <c r="G145" s="143"/>
      <c r="H145" s="2"/>
    </row>
    <row r="146" spans="1:8" x14ac:dyDescent="0.2">
      <c r="A146" s="333"/>
      <c r="B146" s="279"/>
      <c r="C146" s="19"/>
      <c r="D146" s="276"/>
      <c r="E146" s="271"/>
      <c r="F146" s="269"/>
      <c r="G146" s="143"/>
      <c r="H146" s="2"/>
    </row>
    <row r="147" spans="1:8" x14ac:dyDescent="0.2">
      <c r="A147" s="333"/>
      <c r="B147" s="19"/>
      <c r="C147" s="19"/>
      <c r="D147" s="276"/>
      <c r="E147" s="271"/>
      <c r="F147" s="269"/>
      <c r="G147" s="143"/>
      <c r="H147" s="2"/>
    </row>
    <row r="148" spans="1:8" x14ac:dyDescent="0.2">
      <c r="A148" s="333"/>
      <c r="B148" s="279"/>
      <c r="C148" s="19"/>
      <c r="D148" s="276"/>
      <c r="E148" s="271"/>
      <c r="F148" s="269"/>
      <c r="G148" s="143"/>
      <c r="H148" s="2"/>
    </row>
    <row r="149" spans="1:8" x14ac:dyDescent="0.2">
      <c r="B149" s="19"/>
      <c r="C149" s="85"/>
      <c r="D149" s="276"/>
      <c r="E149" s="271"/>
      <c r="F149" s="269"/>
      <c r="G149" s="143"/>
      <c r="H149" s="2"/>
    </row>
    <row r="150" spans="1:8" x14ac:dyDescent="0.2">
      <c r="B150" s="279"/>
      <c r="C150" s="19"/>
      <c r="D150" s="276"/>
      <c r="E150" s="271"/>
      <c r="F150" s="269"/>
      <c r="G150" s="143"/>
      <c r="H150" s="2"/>
    </row>
    <row r="151" spans="1:8" x14ac:dyDescent="0.2">
      <c r="B151" s="279"/>
      <c r="C151" s="19"/>
      <c r="D151" s="276"/>
      <c r="E151" s="271"/>
      <c r="F151" s="269"/>
      <c r="G151" s="143"/>
      <c r="H151" s="2"/>
    </row>
    <row r="152" spans="1:8" x14ac:dyDescent="0.2">
      <c r="B152" s="279"/>
      <c r="C152" s="70" t="s">
        <v>27</v>
      </c>
      <c r="D152" s="276"/>
      <c r="E152" s="271"/>
      <c r="F152" s="269"/>
      <c r="G152" s="143"/>
      <c r="H152" s="2"/>
    </row>
    <row r="153" spans="1:8" x14ac:dyDescent="0.2">
      <c r="B153" s="279"/>
      <c r="C153" s="19"/>
      <c r="D153" s="276"/>
      <c r="E153" s="271"/>
      <c r="F153" s="269"/>
      <c r="G153" s="143"/>
      <c r="H153" s="2"/>
    </row>
    <row r="154" spans="1:8" x14ac:dyDescent="0.2">
      <c r="B154" s="279"/>
      <c r="C154" s="19"/>
      <c r="D154" s="276"/>
      <c r="E154" s="271"/>
      <c r="F154" s="269"/>
      <c r="G154" s="143"/>
      <c r="H154" s="2"/>
    </row>
    <row r="155" spans="1:8" x14ac:dyDescent="0.2">
      <c r="A155" s="333"/>
      <c r="B155" s="279"/>
      <c r="C155" s="19"/>
      <c r="D155" s="276"/>
      <c r="E155" s="271"/>
      <c r="F155" s="269"/>
      <c r="G155" s="143"/>
      <c r="H155" s="2"/>
    </row>
    <row r="156" spans="1:8" x14ac:dyDescent="0.2">
      <c r="A156" s="333"/>
      <c r="B156" s="279"/>
      <c r="C156" s="19"/>
      <c r="D156" s="276"/>
      <c r="E156" s="271"/>
      <c r="F156" s="269"/>
      <c r="G156" s="143"/>
      <c r="H156" s="2"/>
    </row>
    <row r="157" spans="1:8" x14ac:dyDescent="0.2">
      <c r="A157" s="333"/>
      <c r="B157" s="19"/>
      <c r="C157" s="19"/>
      <c r="D157" s="276"/>
      <c r="E157" s="271"/>
      <c r="F157" s="269"/>
      <c r="G157" s="143"/>
      <c r="H157" s="2"/>
    </row>
    <row r="158" spans="1:8" x14ac:dyDescent="0.2">
      <c r="A158" s="333"/>
      <c r="B158" s="279"/>
      <c r="C158" s="19"/>
      <c r="D158" s="276"/>
      <c r="E158" s="271"/>
      <c r="F158" s="269"/>
      <c r="G158" s="143"/>
      <c r="H158" s="2"/>
    </row>
    <row r="159" spans="1:8" x14ac:dyDescent="0.2">
      <c r="A159" s="364"/>
      <c r="B159" s="279"/>
      <c r="C159" s="19"/>
      <c r="D159" s="276"/>
      <c r="E159" s="271"/>
      <c r="F159" s="269"/>
      <c r="G159" s="143"/>
      <c r="H159" s="2"/>
    </row>
    <row r="160" spans="1:8" x14ac:dyDescent="0.2">
      <c r="A160" s="364"/>
      <c r="B160" s="279"/>
      <c r="C160" s="19"/>
      <c r="D160" s="276"/>
      <c r="E160" s="271"/>
      <c r="F160" s="269"/>
      <c r="G160" s="143"/>
      <c r="H160" s="2"/>
    </row>
    <row r="161" spans="1:8" x14ac:dyDescent="0.2">
      <c r="A161" s="333"/>
      <c r="B161" s="279"/>
      <c r="C161" s="19"/>
      <c r="D161" s="276"/>
      <c r="E161" s="271"/>
      <c r="F161" s="269"/>
      <c r="G161" s="143"/>
      <c r="H161" s="2"/>
    </row>
    <row r="162" spans="1:8" x14ac:dyDescent="0.2">
      <c r="A162" s="364"/>
      <c r="B162" s="279"/>
      <c r="C162" s="19"/>
      <c r="D162" s="276"/>
      <c r="E162" s="271"/>
      <c r="F162" s="269"/>
      <c r="G162" s="143"/>
      <c r="H162" s="2"/>
    </row>
    <row r="163" spans="1:8" x14ac:dyDescent="0.2">
      <c r="A163" s="364"/>
      <c r="B163" s="19"/>
      <c r="C163" s="19"/>
      <c r="D163" s="276"/>
      <c r="E163" s="271"/>
      <c r="F163" s="269"/>
      <c r="G163" s="143"/>
      <c r="H163" s="2"/>
    </row>
    <row r="164" spans="1:8" x14ac:dyDescent="0.2">
      <c r="A164" s="333"/>
      <c r="B164" s="279"/>
      <c r="C164" s="19"/>
      <c r="D164" s="276"/>
      <c r="E164" s="271"/>
      <c r="F164" s="269"/>
      <c r="G164" s="143"/>
      <c r="H164" s="2"/>
    </row>
    <row r="165" spans="1:8" x14ac:dyDescent="0.2">
      <c r="A165" s="333"/>
      <c r="B165" s="279"/>
      <c r="C165" s="19"/>
      <c r="D165" s="276"/>
      <c r="E165" s="271"/>
      <c r="F165" s="269"/>
      <c r="G165" s="143"/>
      <c r="H165" s="2"/>
    </row>
    <row r="166" spans="1:8" x14ac:dyDescent="0.2">
      <c r="A166" s="333"/>
      <c r="B166" s="279"/>
      <c r="C166" s="19"/>
      <c r="D166" s="276"/>
      <c r="E166" s="271"/>
      <c r="F166" s="269"/>
      <c r="G166" s="143"/>
      <c r="H166" s="2"/>
    </row>
    <row r="167" spans="1:8" x14ac:dyDescent="0.2">
      <c r="A167" s="364"/>
      <c r="B167" s="279"/>
      <c r="C167" s="19"/>
      <c r="D167" s="276"/>
      <c r="E167" s="271"/>
      <c r="F167" s="269"/>
      <c r="G167" s="143"/>
      <c r="H167" s="2"/>
    </row>
    <row r="168" spans="1:8" x14ac:dyDescent="0.2">
      <c r="A168" s="364"/>
      <c r="B168" s="279"/>
      <c r="C168" s="85"/>
      <c r="D168" s="276"/>
      <c r="E168" s="271"/>
      <c r="F168" s="269"/>
      <c r="G168" s="143"/>
      <c r="H168" s="2"/>
    </row>
    <row r="169" spans="1:8" x14ac:dyDescent="0.2">
      <c r="B169" s="19"/>
      <c r="C169" s="275"/>
      <c r="D169" s="276"/>
      <c r="E169" s="271"/>
      <c r="F169" s="269"/>
      <c r="G169" s="143"/>
      <c r="H169" s="2"/>
    </row>
    <row r="170" spans="1:8" x14ac:dyDescent="0.2">
      <c r="A170" s="333"/>
      <c r="B170" s="19"/>
      <c r="C170" s="275"/>
      <c r="D170" s="276"/>
      <c r="E170" s="271"/>
      <c r="F170" s="269"/>
      <c r="G170" s="143"/>
      <c r="H170" s="2"/>
    </row>
    <row r="171" spans="1:8" x14ac:dyDescent="0.2">
      <c r="A171" s="333"/>
      <c r="B171" s="19"/>
      <c r="C171" s="19"/>
      <c r="D171" s="276"/>
      <c r="E171" s="271"/>
      <c r="F171" s="271"/>
      <c r="G171" s="143"/>
      <c r="H171" s="2"/>
    </row>
    <row r="172" spans="1:8" x14ac:dyDescent="0.2">
      <c r="A172" s="364"/>
      <c r="B172" s="19"/>
      <c r="C172" s="19"/>
      <c r="D172" s="276"/>
      <c r="E172" s="271"/>
      <c r="F172" s="269"/>
      <c r="G172" s="272"/>
      <c r="H172" s="2"/>
    </row>
    <row r="173" spans="1:8" x14ac:dyDescent="0.2">
      <c r="A173" s="364"/>
      <c r="B173" s="279"/>
      <c r="C173" s="19"/>
      <c r="D173" s="276"/>
      <c r="E173" s="271"/>
      <c r="F173" s="269"/>
      <c r="G173" s="272"/>
      <c r="H173" s="2"/>
    </row>
    <row r="174" spans="1:8" x14ac:dyDescent="0.2">
      <c r="B174" s="279"/>
      <c r="C174" s="19"/>
      <c r="D174" s="276"/>
      <c r="E174" s="271"/>
      <c r="F174" s="269"/>
      <c r="G174" s="272"/>
      <c r="H174" s="2"/>
    </row>
    <row r="175" spans="1:8" x14ac:dyDescent="0.2">
      <c r="B175" s="279"/>
      <c r="C175" s="19"/>
      <c r="D175" s="276"/>
      <c r="E175" s="271"/>
      <c r="F175" s="269"/>
      <c r="G175" s="272"/>
      <c r="H175" s="269"/>
    </row>
    <row r="176" spans="1:8" x14ac:dyDescent="0.2">
      <c r="A176" s="364"/>
      <c r="B176" s="19"/>
      <c r="C176" s="275"/>
      <c r="D176" s="276"/>
      <c r="E176" s="271"/>
      <c r="F176" s="269"/>
      <c r="G176" s="272"/>
      <c r="H176" s="2"/>
    </row>
    <row r="177" spans="1:8" x14ac:dyDescent="0.2">
      <c r="A177" s="364"/>
      <c r="B177" s="279"/>
      <c r="C177" s="19"/>
      <c r="D177" s="276"/>
      <c r="E177" s="271"/>
      <c r="F177" s="269"/>
      <c r="G177" s="272"/>
      <c r="H177" s="2"/>
    </row>
    <row r="178" spans="1:8" x14ac:dyDescent="0.2">
      <c r="B178" s="279"/>
      <c r="C178" s="19"/>
      <c r="D178" s="276"/>
      <c r="E178" s="271"/>
      <c r="F178" s="269"/>
      <c r="G178" s="272"/>
      <c r="H178" s="2"/>
    </row>
    <row r="179" spans="1:8" x14ac:dyDescent="0.2">
      <c r="B179" s="279"/>
      <c r="C179" s="19"/>
      <c r="D179" s="276"/>
      <c r="E179" s="271"/>
      <c r="F179" s="269"/>
      <c r="G179" s="272"/>
      <c r="H179" s="2"/>
    </row>
    <row r="180" spans="1:8" x14ac:dyDescent="0.2">
      <c r="B180" s="279"/>
      <c r="C180" s="70" t="s">
        <v>28</v>
      </c>
      <c r="D180" s="276"/>
      <c r="E180" s="271"/>
      <c r="F180" s="269"/>
      <c r="G180" s="272"/>
      <c r="H180" s="2"/>
    </row>
    <row r="181" spans="1:8" x14ac:dyDescent="0.2">
      <c r="A181" s="364"/>
      <c r="B181" s="279"/>
      <c r="C181" s="19"/>
      <c r="D181" s="276"/>
      <c r="E181" s="271"/>
      <c r="F181" s="269"/>
      <c r="G181" s="272"/>
      <c r="H181" s="2"/>
    </row>
    <row r="182" spans="1:8" x14ac:dyDescent="0.2">
      <c r="A182" s="364"/>
      <c r="B182" s="279"/>
      <c r="C182" s="275"/>
      <c r="D182" s="276"/>
      <c r="E182" s="271"/>
      <c r="F182" s="269"/>
      <c r="G182" s="272"/>
      <c r="H182" s="2"/>
    </row>
    <row r="183" spans="1:8" x14ac:dyDescent="0.2">
      <c r="A183" s="333"/>
      <c r="B183" s="279"/>
      <c r="C183" s="275"/>
      <c r="D183" s="276"/>
      <c r="E183" s="271"/>
      <c r="F183" s="269"/>
      <c r="G183" s="272"/>
      <c r="H183" s="2"/>
    </row>
    <row r="184" spans="1:8" x14ac:dyDescent="0.2">
      <c r="A184" s="333"/>
      <c r="B184" s="19"/>
      <c r="C184" s="275"/>
      <c r="D184" s="276"/>
      <c r="E184" s="271"/>
      <c r="F184" s="269"/>
      <c r="G184" s="272"/>
      <c r="H184" s="2"/>
    </row>
    <row r="185" spans="1:8" x14ac:dyDescent="0.2">
      <c r="A185" s="333"/>
      <c r="B185" s="19"/>
      <c r="C185" s="275"/>
      <c r="D185" s="276"/>
      <c r="E185" s="271"/>
      <c r="F185" s="269"/>
      <c r="G185" s="272"/>
      <c r="H185" s="2"/>
    </row>
    <row r="186" spans="1:8" x14ac:dyDescent="0.2">
      <c r="A186" s="333"/>
      <c r="B186" s="279"/>
      <c r="C186" s="19"/>
      <c r="D186" s="276"/>
      <c r="E186" s="271"/>
      <c r="F186" s="269"/>
      <c r="G186" s="272"/>
      <c r="H186" s="2"/>
    </row>
    <row r="187" spans="1:8" x14ac:dyDescent="0.2">
      <c r="A187" s="333"/>
      <c r="B187" s="19"/>
      <c r="C187" s="275"/>
      <c r="D187" s="276"/>
      <c r="E187" s="271"/>
      <c r="F187" s="269"/>
      <c r="G187" s="272"/>
      <c r="H187" s="2"/>
    </row>
    <row r="188" spans="1:8" x14ac:dyDescent="0.2">
      <c r="A188" s="333"/>
      <c r="B188" s="279"/>
      <c r="C188" s="275"/>
      <c r="D188" s="276"/>
      <c r="E188" s="271"/>
      <c r="F188" s="269"/>
      <c r="G188" s="272"/>
      <c r="H188" s="2"/>
    </row>
    <row r="189" spans="1:8" x14ac:dyDescent="0.2">
      <c r="A189" s="333"/>
      <c r="B189" s="19"/>
      <c r="C189" s="275"/>
      <c r="D189" s="276"/>
      <c r="E189" s="271"/>
      <c r="F189" s="269"/>
      <c r="G189" s="272"/>
      <c r="H189" s="2"/>
    </row>
    <row r="190" spans="1:8" x14ac:dyDescent="0.2">
      <c r="A190" s="364"/>
      <c r="B190" s="366"/>
      <c r="C190" s="367"/>
      <c r="D190" s="368"/>
      <c r="E190" s="364"/>
      <c r="F190" s="364"/>
      <c r="G190" s="365"/>
      <c r="H190" s="2"/>
    </row>
    <row r="191" spans="1:8" x14ac:dyDescent="0.2">
      <c r="A191" s="364"/>
      <c r="B191" s="366"/>
      <c r="C191" s="367"/>
      <c r="D191" s="368"/>
      <c r="E191" s="364"/>
      <c r="F191" s="364"/>
      <c r="G191" s="365"/>
      <c r="H191" s="2"/>
    </row>
    <row r="192" spans="1:8" x14ac:dyDescent="0.2">
      <c r="A192" s="333"/>
      <c r="B192" s="279"/>
      <c r="C192" s="19"/>
      <c r="D192" s="276"/>
      <c r="E192" s="269"/>
      <c r="F192" s="269"/>
      <c r="G192" s="272"/>
      <c r="H192" s="2"/>
    </row>
    <row r="193" spans="1:8" x14ac:dyDescent="0.2">
      <c r="B193" s="279"/>
      <c r="C193" s="274"/>
      <c r="D193" s="276"/>
      <c r="E193" s="269"/>
      <c r="F193" s="269"/>
      <c r="G193" s="272"/>
      <c r="H193" s="2"/>
    </row>
    <row r="194" spans="1:8" x14ac:dyDescent="0.2">
      <c r="B194" s="19"/>
      <c r="C194" s="275"/>
      <c r="D194" s="276"/>
      <c r="E194" s="269"/>
      <c r="F194" s="269"/>
      <c r="G194" s="272"/>
      <c r="H194" s="2"/>
    </row>
    <row r="195" spans="1:8" x14ac:dyDescent="0.2">
      <c r="B195" s="19"/>
      <c r="C195" s="275"/>
      <c r="D195" s="276"/>
      <c r="E195" s="269"/>
      <c r="F195" s="269"/>
      <c r="G195" s="272"/>
      <c r="H195" s="2"/>
    </row>
    <row r="196" spans="1:8" x14ac:dyDescent="0.2">
      <c r="A196" s="362"/>
      <c r="B196" s="279"/>
      <c r="C196" s="19"/>
      <c r="D196" s="276"/>
      <c r="E196" s="269"/>
      <c r="F196" s="269"/>
      <c r="G196" s="272"/>
      <c r="H196" s="2"/>
    </row>
    <row r="197" spans="1:8" x14ac:dyDescent="0.2">
      <c r="A197" s="362"/>
      <c r="B197" s="279"/>
      <c r="C197" s="275"/>
      <c r="D197" s="276"/>
      <c r="E197" s="269"/>
      <c r="F197" s="269"/>
      <c r="G197" s="272"/>
      <c r="H197" s="2"/>
    </row>
    <row r="198" spans="1:8" x14ac:dyDescent="0.2">
      <c r="B198" s="88"/>
      <c r="C198" s="84"/>
      <c r="D198" s="276"/>
      <c r="E198" s="269"/>
      <c r="F198" s="269"/>
      <c r="G198" s="272"/>
      <c r="H198" s="2"/>
    </row>
    <row r="199" spans="1:8" x14ac:dyDescent="0.2">
      <c r="B199" s="279"/>
      <c r="C199" s="275"/>
      <c r="D199" s="276"/>
      <c r="E199" s="269"/>
      <c r="F199" s="269"/>
      <c r="G199" s="272"/>
      <c r="H199" s="2"/>
    </row>
    <row r="200" spans="1:8" x14ac:dyDescent="0.2">
      <c r="B200" s="279"/>
      <c r="C200" s="275"/>
      <c r="D200" s="276"/>
      <c r="E200" s="269"/>
      <c r="F200" s="269"/>
      <c r="G200" s="272"/>
      <c r="H200" s="2"/>
    </row>
    <row r="201" spans="1:8" x14ac:dyDescent="0.2">
      <c r="B201" s="19"/>
      <c r="C201" s="288"/>
      <c r="D201" s="276"/>
      <c r="E201" s="269"/>
      <c r="F201" s="269"/>
      <c r="G201" s="272"/>
      <c r="H201" s="2"/>
    </row>
    <row r="202" spans="1:8" x14ac:dyDescent="0.2">
      <c r="B202" s="88"/>
      <c r="C202" s="288"/>
      <c r="D202" s="276"/>
      <c r="E202" s="269"/>
      <c r="F202" s="269"/>
      <c r="G202" s="272"/>
      <c r="H202" s="2"/>
    </row>
    <row r="203" spans="1:8" x14ac:dyDescent="0.2">
      <c r="A203" s="287"/>
      <c r="B203" s="279"/>
      <c r="C203" s="288"/>
      <c r="D203" s="276"/>
      <c r="E203" s="269"/>
      <c r="F203" s="269"/>
      <c r="G203" s="272"/>
      <c r="H203" s="2"/>
    </row>
    <row r="204" spans="1:8" x14ac:dyDescent="0.2">
      <c r="B204" s="19"/>
      <c r="C204" s="275"/>
      <c r="D204" s="276"/>
      <c r="E204" s="269"/>
      <c r="F204" s="269"/>
      <c r="G204" s="272"/>
      <c r="H204" s="2"/>
    </row>
    <row r="205" spans="1:8" x14ac:dyDescent="0.2">
      <c r="B205" s="19"/>
      <c r="C205" s="275"/>
      <c r="D205" s="276"/>
      <c r="E205" s="269"/>
      <c r="F205" s="269"/>
      <c r="G205" s="272"/>
      <c r="H205" s="2"/>
    </row>
    <row r="206" spans="1:8" x14ac:dyDescent="0.2">
      <c r="B206" s="19"/>
      <c r="C206" s="275"/>
      <c r="D206" s="276"/>
      <c r="E206" s="269"/>
      <c r="F206" s="269"/>
      <c r="G206" s="272"/>
      <c r="H206" s="2"/>
    </row>
    <row r="207" spans="1:8" x14ac:dyDescent="0.2">
      <c r="B207" s="19"/>
      <c r="C207" s="185" t="s">
        <v>29</v>
      </c>
      <c r="D207" s="276"/>
      <c r="E207" s="269"/>
      <c r="F207" s="269"/>
      <c r="G207" s="272"/>
      <c r="H207" s="2"/>
    </row>
    <row r="208" spans="1:8" x14ac:dyDescent="0.2">
      <c r="B208" s="279"/>
      <c r="C208" s="25"/>
      <c r="D208" s="276"/>
      <c r="E208" s="269"/>
      <c r="F208" s="269"/>
      <c r="G208" s="272"/>
      <c r="H208" s="2"/>
    </row>
    <row r="209" spans="1:8" x14ac:dyDescent="0.2">
      <c r="B209" s="19"/>
      <c r="C209" s="275"/>
      <c r="D209" s="276"/>
      <c r="E209" s="269"/>
      <c r="F209" s="269"/>
      <c r="G209" s="272"/>
      <c r="H209" s="2"/>
    </row>
    <row r="210" spans="1:8" x14ac:dyDescent="0.2">
      <c r="B210" s="88"/>
      <c r="C210" s="84"/>
      <c r="D210" s="276"/>
      <c r="E210" s="269"/>
      <c r="F210" s="269"/>
      <c r="G210" s="272"/>
      <c r="H210" s="2"/>
    </row>
    <row r="211" spans="1:8" x14ac:dyDescent="0.2">
      <c r="B211" s="19"/>
      <c r="C211" s="275"/>
      <c r="D211" s="276"/>
      <c r="E211" s="269"/>
      <c r="F211" s="269"/>
      <c r="G211" s="272"/>
      <c r="H211" s="2"/>
    </row>
    <row r="212" spans="1:8" x14ac:dyDescent="0.2">
      <c r="B212" s="19"/>
      <c r="C212" s="85"/>
      <c r="D212" s="276"/>
      <c r="E212" s="269"/>
      <c r="F212" s="269"/>
      <c r="G212" s="272"/>
      <c r="H212" s="2"/>
    </row>
    <row r="213" spans="1:8" x14ac:dyDescent="0.2">
      <c r="B213" s="19"/>
      <c r="C213" s="85"/>
      <c r="D213" s="276"/>
      <c r="E213" s="269"/>
      <c r="F213" s="269"/>
      <c r="G213" s="272"/>
      <c r="H213" s="2"/>
    </row>
    <row r="214" spans="1:8" x14ac:dyDescent="0.2">
      <c r="A214" s="362"/>
      <c r="B214" s="279"/>
      <c r="C214" s="85"/>
      <c r="D214" s="276"/>
      <c r="E214" s="269"/>
      <c r="F214" s="269"/>
      <c r="G214" s="272"/>
      <c r="H214" s="2"/>
    </row>
    <row r="215" spans="1:8" x14ac:dyDescent="0.2">
      <c r="A215" s="362"/>
      <c r="B215" s="279"/>
      <c r="C215" s="85"/>
      <c r="D215" s="276"/>
      <c r="E215" s="269"/>
      <c r="F215" s="269"/>
      <c r="G215" s="272"/>
      <c r="H215" s="2"/>
    </row>
    <row r="216" spans="1:8" x14ac:dyDescent="0.2">
      <c r="A216" s="362"/>
      <c r="B216" s="279"/>
      <c r="C216" s="84"/>
      <c r="D216" s="276"/>
      <c r="E216" s="269"/>
      <c r="F216" s="269"/>
      <c r="G216" s="272"/>
      <c r="H216" s="2"/>
    </row>
    <row r="217" spans="1:8" x14ac:dyDescent="0.2">
      <c r="A217" s="362"/>
      <c r="B217" s="19"/>
      <c r="C217" s="85"/>
      <c r="D217" s="276"/>
      <c r="E217" s="269"/>
      <c r="F217" s="269"/>
      <c r="G217" s="272"/>
      <c r="H217" s="2"/>
    </row>
    <row r="218" spans="1:8" x14ac:dyDescent="0.2">
      <c r="A218" s="362"/>
      <c r="B218" s="279"/>
      <c r="C218" s="85"/>
      <c r="D218" s="276"/>
      <c r="E218" s="269"/>
      <c r="F218" s="269"/>
      <c r="G218" s="272"/>
      <c r="H218" s="2"/>
    </row>
    <row r="219" spans="1:8" x14ac:dyDescent="0.2">
      <c r="A219" s="362"/>
      <c r="B219" s="279"/>
      <c r="C219" s="85"/>
      <c r="D219" s="276"/>
      <c r="E219" s="269"/>
      <c r="F219" s="269"/>
      <c r="G219" s="272"/>
      <c r="H219" s="2"/>
    </row>
    <row r="220" spans="1:8" x14ac:dyDescent="0.2">
      <c r="A220" s="362"/>
      <c r="B220" s="279"/>
      <c r="C220" s="85"/>
      <c r="D220" s="276"/>
      <c r="E220" s="269"/>
      <c r="F220" s="269"/>
      <c r="G220" s="272"/>
      <c r="H220" s="2"/>
    </row>
    <row r="221" spans="1:8" x14ac:dyDescent="0.2">
      <c r="B221" s="279"/>
      <c r="C221" s="85"/>
      <c r="D221" s="276"/>
      <c r="E221" s="269"/>
      <c r="F221" s="269"/>
      <c r="G221" s="272"/>
      <c r="H221" s="2"/>
    </row>
    <row r="222" spans="1:8" x14ac:dyDescent="0.2">
      <c r="A222" s="362"/>
      <c r="B222" s="279"/>
      <c r="C222" s="85"/>
      <c r="D222" s="276"/>
      <c r="E222" s="269"/>
      <c r="F222" s="269"/>
      <c r="G222" s="272"/>
      <c r="H222" s="2"/>
    </row>
    <row r="223" spans="1:8" ht="13.5" customHeight="1" x14ac:dyDescent="0.2">
      <c r="A223" s="362"/>
      <c r="B223" s="19"/>
      <c r="C223" s="85"/>
      <c r="D223" s="276"/>
      <c r="E223" s="269"/>
      <c r="F223" s="269"/>
      <c r="G223" s="272"/>
      <c r="H223" s="2"/>
    </row>
    <row r="224" spans="1:8" ht="13.5" customHeight="1" x14ac:dyDescent="0.2">
      <c r="B224" s="19"/>
      <c r="C224" s="85"/>
      <c r="D224" s="276"/>
      <c r="E224" s="269"/>
      <c r="F224" s="269"/>
      <c r="G224" s="272"/>
      <c r="H224" s="2"/>
    </row>
    <row r="225" spans="1:8" x14ac:dyDescent="0.2">
      <c r="B225" s="88"/>
      <c r="C225" s="85"/>
      <c r="D225" s="276"/>
      <c r="E225" s="269"/>
      <c r="F225" s="269"/>
      <c r="G225" s="272"/>
      <c r="H225" s="2"/>
    </row>
    <row r="226" spans="1:8" x14ac:dyDescent="0.2">
      <c r="B226" s="279"/>
      <c r="C226" s="85"/>
      <c r="D226" s="276"/>
      <c r="E226" s="269"/>
      <c r="F226" s="269"/>
      <c r="G226" s="272"/>
      <c r="H226" s="2"/>
    </row>
    <row r="227" spans="1:8" x14ac:dyDescent="0.2">
      <c r="A227" s="362"/>
      <c r="B227" s="279"/>
      <c r="C227" s="85"/>
      <c r="D227" s="276"/>
      <c r="E227" s="269"/>
      <c r="F227" s="269"/>
      <c r="G227" s="272"/>
      <c r="H227" s="2"/>
    </row>
    <row r="228" spans="1:8" x14ac:dyDescent="0.2">
      <c r="A228" s="362"/>
      <c r="B228" s="19"/>
      <c r="C228" s="27"/>
      <c r="D228" s="276"/>
      <c r="E228" s="269"/>
      <c r="F228" s="269"/>
      <c r="G228" s="272"/>
      <c r="H228" s="2"/>
    </row>
    <row r="229" spans="1:8" x14ac:dyDescent="0.2">
      <c r="A229" s="362"/>
      <c r="B229" s="279"/>
      <c r="C229" s="85"/>
      <c r="D229" s="276"/>
      <c r="E229" s="269"/>
      <c r="F229" s="269"/>
      <c r="G229" s="272"/>
      <c r="H229" s="2"/>
    </row>
    <row r="230" spans="1:8" x14ac:dyDescent="0.2">
      <c r="B230" s="279"/>
      <c r="C230" s="85"/>
      <c r="D230" s="276"/>
      <c r="E230" s="269"/>
      <c r="F230" s="269"/>
      <c r="G230" s="272"/>
      <c r="H230" s="2"/>
    </row>
    <row r="231" spans="1:8" x14ac:dyDescent="0.2">
      <c r="B231" s="88"/>
      <c r="C231" s="85"/>
      <c r="D231" s="276"/>
      <c r="E231" s="269"/>
      <c r="F231" s="269"/>
      <c r="G231" s="272"/>
      <c r="H231" s="2"/>
    </row>
    <row r="232" spans="1:8" x14ac:dyDescent="0.2">
      <c r="B232" s="19"/>
      <c r="C232" s="85"/>
      <c r="D232" s="276"/>
      <c r="E232" s="269"/>
      <c r="F232" s="269"/>
      <c r="G232" s="272"/>
      <c r="H232" s="2"/>
    </row>
    <row r="233" spans="1:8" x14ac:dyDescent="0.2">
      <c r="B233" s="19"/>
      <c r="C233" s="85"/>
      <c r="D233" s="276"/>
      <c r="E233" s="269"/>
      <c r="F233" s="269"/>
      <c r="G233" s="272"/>
      <c r="H233" s="2"/>
    </row>
    <row r="234" spans="1:8" x14ac:dyDescent="0.2">
      <c r="B234" s="88"/>
      <c r="C234" s="85"/>
      <c r="D234" s="276"/>
      <c r="E234" s="269"/>
      <c r="F234" s="269"/>
      <c r="G234" s="272"/>
      <c r="H234" s="2"/>
    </row>
    <row r="235" spans="1:8" x14ac:dyDescent="0.2">
      <c r="B235" s="88"/>
      <c r="C235" s="288"/>
      <c r="D235" s="276"/>
      <c r="E235" s="269"/>
      <c r="F235" s="269"/>
      <c r="G235" s="272"/>
      <c r="H235" s="2"/>
    </row>
    <row r="236" spans="1:8" x14ac:dyDescent="0.2">
      <c r="B236" s="88"/>
      <c r="C236" s="288"/>
      <c r="D236" s="276"/>
      <c r="E236" s="269"/>
      <c r="F236" s="269"/>
      <c r="G236" s="272"/>
      <c r="H236" s="2"/>
    </row>
    <row r="237" spans="1:8" x14ac:dyDescent="0.2">
      <c r="B237" s="88"/>
      <c r="C237" s="185" t="s">
        <v>30</v>
      </c>
      <c r="D237" s="271"/>
      <c r="E237" s="271"/>
      <c r="F237" s="269"/>
      <c r="G237" s="272"/>
      <c r="H237" s="2"/>
    </row>
    <row r="238" spans="1:8" x14ac:dyDescent="0.2">
      <c r="B238" s="88"/>
      <c r="C238" s="85"/>
      <c r="D238" s="276"/>
      <c r="E238" s="269"/>
      <c r="F238" s="269"/>
      <c r="G238" s="272"/>
      <c r="H238" s="2"/>
    </row>
    <row r="239" spans="1:8" x14ac:dyDescent="0.2">
      <c r="B239" s="88"/>
      <c r="C239" s="275"/>
      <c r="D239" s="276"/>
      <c r="E239" s="269"/>
      <c r="F239" s="269"/>
      <c r="G239" s="272"/>
      <c r="H239" s="2"/>
    </row>
    <row r="240" spans="1:8" x14ac:dyDescent="0.2">
      <c r="B240" s="88"/>
      <c r="C240" s="275"/>
      <c r="D240" s="276"/>
      <c r="E240" s="269"/>
      <c r="F240" s="269"/>
      <c r="G240" s="272"/>
      <c r="H240" s="2"/>
    </row>
    <row r="241" spans="1:11" x14ac:dyDescent="0.2">
      <c r="B241" s="88"/>
      <c r="C241" s="85"/>
      <c r="D241" s="276"/>
      <c r="E241" s="269"/>
      <c r="F241" s="269"/>
      <c r="G241" s="272"/>
      <c r="H241" s="2"/>
    </row>
    <row r="242" spans="1:11" x14ac:dyDescent="0.2">
      <c r="A242" s="362"/>
      <c r="B242" s="88"/>
      <c r="C242" s="85"/>
      <c r="D242" s="276"/>
      <c r="E242" s="269"/>
      <c r="F242" s="269"/>
      <c r="G242" s="272"/>
      <c r="H242" s="2"/>
    </row>
    <row r="243" spans="1:11" x14ac:dyDescent="0.2">
      <c r="A243" s="362"/>
      <c r="B243" s="88"/>
      <c r="C243" s="275"/>
      <c r="D243" s="276"/>
      <c r="E243" s="269"/>
      <c r="F243" s="269"/>
      <c r="G243" s="272"/>
      <c r="H243" s="2"/>
    </row>
    <row r="244" spans="1:11" x14ac:dyDescent="0.2">
      <c r="B244" s="88"/>
      <c r="C244" s="275"/>
      <c r="D244" s="276"/>
      <c r="E244" s="269"/>
      <c r="F244" s="269"/>
      <c r="G244" s="272"/>
      <c r="H244" s="2"/>
    </row>
    <row r="245" spans="1:11" x14ac:dyDescent="0.2">
      <c r="B245" s="88"/>
      <c r="C245" s="27"/>
      <c r="D245" s="276"/>
      <c r="E245" s="269"/>
      <c r="F245" s="269"/>
      <c r="G245" s="272"/>
      <c r="H245" s="2"/>
    </row>
    <row r="246" spans="1:11" x14ac:dyDescent="0.2">
      <c r="B246" s="88"/>
      <c r="C246" s="27"/>
      <c r="D246" s="276"/>
      <c r="E246" s="269"/>
      <c r="F246" s="269"/>
      <c r="G246" s="272"/>
      <c r="H246" s="2"/>
    </row>
    <row r="247" spans="1:11" x14ac:dyDescent="0.2">
      <c r="A247" s="335"/>
      <c r="B247" s="88"/>
      <c r="C247" s="275"/>
      <c r="D247" s="276"/>
      <c r="E247" s="269"/>
      <c r="F247" s="269"/>
      <c r="G247" s="272"/>
      <c r="H247" s="2"/>
    </row>
    <row r="248" spans="1:11" x14ac:dyDescent="0.2">
      <c r="A248" s="361"/>
      <c r="B248" s="88"/>
      <c r="C248" s="27"/>
      <c r="D248" s="276"/>
      <c r="E248" s="269"/>
      <c r="F248" s="269"/>
      <c r="G248" s="272"/>
      <c r="H248" s="2"/>
    </row>
    <row r="249" spans="1:11" x14ac:dyDescent="0.2">
      <c r="A249" s="361"/>
      <c r="B249" s="279"/>
      <c r="C249" s="289"/>
      <c r="D249" s="276"/>
      <c r="E249" s="269"/>
      <c r="F249" s="269"/>
      <c r="G249" s="272"/>
      <c r="H249" s="2"/>
    </row>
    <row r="250" spans="1:11" ht="18.75" customHeight="1" x14ac:dyDescent="0.2">
      <c r="A250" s="362"/>
      <c r="B250" s="88"/>
      <c r="C250" s="27"/>
      <c r="D250" s="276"/>
      <c r="E250" s="269"/>
      <c r="F250" s="269"/>
      <c r="G250" s="272"/>
      <c r="H250" s="2"/>
    </row>
    <row r="251" spans="1:11" x14ac:dyDescent="0.2">
      <c r="A251" s="362"/>
      <c r="B251" s="279"/>
      <c r="C251" s="27"/>
      <c r="D251" s="276"/>
      <c r="E251" s="269"/>
      <c r="F251" s="269"/>
      <c r="G251" s="272"/>
      <c r="H251" s="2"/>
      <c r="I251" s="6"/>
      <c r="J251" s="6"/>
      <c r="K251" s="6"/>
    </row>
    <row r="252" spans="1:11" x14ac:dyDescent="0.2">
      <c r="B252" s="88"/>
      <c r="C252" s="88"/>
      <c r="D252" s="276"/>
      <c r="E252" s="269"/>
      <c r="F252" s="269"/>
      <c r="G252" s="272"/>
      <c r="H252" s="2"/>
      <c r="I252" s="6"/>
      <c r="J252" s="6"/>
      <c r="K252" s="6"/>
    </row>
    <row r="253" spans="1:11" x14ac:dyDescent="0.2">
      <c r="B253" s="88"/>
      <c r="C253" s="85"/>
      <c r="D253" s="276"/>
      <c r="E253" s="269"/>
      <c r="F253" s="269"/>
      <c r="G253" s="272"/>
      <c r="H253" s="2"/>
      <c r="J253" s="6"/>
      <c r="K253" s="6"/>
    </row>
    <row r="254" spans="1:11" x14ac:dyDescent="0.2">
      <c r="B254" s="88"/>
      <c r="C254" s="85"/>
      <c r="D254" s="276"/>
      <c r="E254" s="269"/>
      <c r="F254" s="269"/>
      <c r="G254" s="272"/>
      <c r="H254" s="2"/>
      <c r="I254" s="6"/>
      <c r="J254" s="6"/>
      <c r="K254" s="6"/>
    </row>
    <row r="255" spans="1:11" x14ac:dyDescent="0.2">
      <c r="B255" s="19"/>
      <c r="C255" s="27"/>
      <c r="D255" s="276"/>
      <c r="E255" s="269"/>
      <c r="F255" s="269"/>
      <c r="G255" s="272"/>
      <c r="H255" s="2"/>
      <c r="I255" s="6"/>
      <c r="J255" s="6"/>
      <c r="K255" s="6"/>
    </row>
    <row r="256" spans="1:11" x14ac:dyDescent="0.2">
      <c r="B256" s="88"/>
      <c r="C256" s="27"/>
      <c r="D256" s="276"/>
      <c r="E256" s="269"/>
      <c r="F256" s="269"/>
      <c r="G256" s="272"/>
      <c r="H256" s="2"/>
      <c r="I256" s="6"/>
      <c r="J256" s="6"/>
      <c r="K256" s="6"/>
    </row>
    <row r="257" spans="1:11" x14ac:dyDescent="0.2">
      <c r="B257" s="88"/>
      <c r="C257" s="85"/>
      <c r="D257" s="276"/>
      <c r="E257" s="269"/>
      <c r="F257" s="269"/>
      <c r="G257" s="272"/>
      <c r="H257" s="2"/>
      <c r="I257" s="6"/>
      <c r="J257" s="6"/>
      <c r="K257" s="6"/>
    </row>
    <row r="258" spans="1:11" x14ac:dyDescent="0.2">
      <c r="B258" s="19"/>
      <c r="C258" s="27"/>
      <c r="D258" s="276"/>
      <c r="E258" s="269"/>
      <c r="F258" s="269"/>
      <c r="G258" s="272"/>
      <c r="H258" s="2"/>
      <c r="I258" s="6"/>
      <c r="J258" s="6"/>
      <c r="K258" s="6"/>
    </row>
    <row r="259" spans="1:11" x14ac:dyDescent="0.2">
      <c r="A259" s="362"/>
      <c r="B259" s="88"/>
      <c r="C259" s="27"/>
      <c r="D259" s="276"/>
      <c r="E259" s="269"/>
      <c r="F259" s="269"/>
      <c r="G259" s="272"/>
      <c r="H259" s="2"/>
      <c r="I259" s="6"/>
      <c r="J259" s="6"/>
      <c r="K259" s="6"/>
    </row>
    <row r="260" spans="1:11" x14ac:dyDescent="0.2">
      <c r="A260" s="362"/>
      <c r="B260" s="88"/>
      <c r="C260" s="275"/>
      <c r="D260" s="271"/>
      <c r="E260" s="269"/>
      <c r="F260" s="271"/>
      <c r="G260" s="272"/>
      <c r="H260" s="2"/>
      <c r="I260" s="6"/>
      <c r="J260" s="6"/>
      <c r="K260" s="6"/>
    </row>
    <row r="261" spans="1:11" x14ac:dyDescent="0.2">
      <c r="B261" s="19"/>
      <c r="C261" s="27"/>
      <c r="D261" s="276"/>
      <c r="E261" s="269"/>
      <c r="F261" s="269"/>
      <c r="G261" s="272"/>
      <c r="H261" s="2"/>
      <c r="I261" s="6"/>
      <c r="J261" s="6"/>
      <c r="K261" s="6"/>
    </row>
    <row r="262" spans="1:11" x14ac:dyDescent="0.2">
      <c r="A262" s="362"/>
      <c r="B262" s="88"/>
      <c r="C262" s="27"/>
      <c r="E262" s="271"/>
      <c r="F262" s="271"/>
      <c r="G262" s="272"/>
      <c r="J262" s="6"/>
      <c r="K262" s="6"/>
    </row>
    <row r="263" spans="1:11" x14ac:dyDescent="0.2">
      <c r="A263" s="362"/>
      <c r="B263" s="88"/>
      <c r="C263" s="27"/>
      <c r="D263" s="271"/>
      <c r="E263" s="271"/>
      <c r="F263" s="271"/>
      <c r="G263" s="143"/>
      <c r="H263" s="2"/>
      <c r="I263" s="6"/>
      <c r="J263" s="6"/>
      <c r="K263" s="6"/>
    </row>
    <row r="264" spans="1:11" x14ac:dyDescent="0.2">
      <c r="B264" s="88"/>
      <c r="C264" s="85"/>
      <c r="D264" s="271"/>
      <c r="E264" s="271"/>
      <c r="F264" s="271"/>
      <c r="G264" s="143"/>
      <c r="H264" s="2"/>
      <c r="I264" s="6"/>
      <c r="J264" s="6"/>
      <c r="K264" s="6"/>
    </row>
    <row r="265" spans="1:11" x14ac:dyDescent="0.2">
      <c r="B265" s="279"/>
      <c r="C265" s="27"/>
      <c r="D265" s="271"/>
      <c r="E265" s="271"/>
      <c r="F265" s="271"/>
      <c r="G265" s="143"/>
      <c r="H265" s="2"/>
      <c r="I265" s="6"/>
      <c r="J265" s="6"/>
      <c r="K265" s="6"/>
    </row>
    <row r="266" spans="1:11" x14ac:dyDescent="0.2">
      <c r="B266" s="88"/>
      <c r="C266" s="35" t="s">
        <v>31</v>
      </c>
      <c r="D266" s="271"/>
      <c r="E266" s="271"/>
      <c r="F266" s="271"/>
      <c r="G266" s="143"/>
      <c r="H266" s="2"/>
      <c r="I266" s="6"/>
      <c r="J266" s="6"/>
      <c r="K266" s="6"/>
    </row>
    <row r="267" spans="1:11" x14ac:dyDescent="0.2">
      <c r="A267" s="362"/>
      <c r="B267" s="88"/>
      <c r="C267" s="27"/>
      <c r="D267" s="271"/>
      <c r="E267" s="271"/>
      <c r="F267" s="271"/>
      <c r="G267" s="143"/>
      <c r="H267" s="2"/>
      <c r="I267" s="6"/>
      <c r="J267" s="6"/>
      <c r="K267" s="6"/>
    </row>
    <row r="268" spans="1:11" x14ac:dyDescent="0.2">
      <c r="A268" s="362"/>
      <c r="B268" s="88"/>
      <c r="C268" s="275"/>
      <c r="D268" s="271"/>
      <c r="E268" s="271"/>
      <c r="F268" s="271"/>
      <c r="G268" s="143"/>
      <c r="H268" s="2"/>
      <c r="I268" s="6"/>
      <c r="J268" s="6"/>
      <c r="K268" s="6"/>
    </row>
    <row r="269" spans="1:11" x14ac:dyDescent="0.2">
      <c r="A269" s="362"/>
      <c r="B269" s="88"/>
      <c r="C269" s="275"/>
      <c r="D269" s="271"/>
      <c r="E269" s="271"/>
      <c r="F269" s="271"/>
      <c r="G269" s="143"/>
      <c r="H269" s="2"/>
      <c r="I269" s="6"/>
      <c r="J269" s="6"/>
      <c r="K269" s="6"/>
    </row>
    <row r="270" spans="1:11" x14ac:dyDescent="0.2">
      <c r="A270" s="362"/>
      <c r="B270" s="88"/>
      <c r="C270" s="25"/>
      <c r="D270" s="278"/>
      <c r="E270" s="271"/>
      <c r="F270" s="271"/>
      <c r="G270" s="143"/>
      <c r="H270" s="2"/>
      <c r="I270" s="6"/>
      <c r="J270" s="6"/>
      <c r="K270" s="6"/>
    </row>
    <row r="271" spans="1:11" x14ac:dyDescent="0.2">
      <c r="A271" s="362"/>
      <c r="B271" s="88"/>
      <c r="C271" s="85"/>
      <c r="E271" s="271"/>
      <c r="F271" s="271"/>
      <c r="G271" s="143"/>
      <c r="H271" s="2"/>
      <c r="I271" s="6"/>
    </row>
    <row r="272" spans="1:11" x14ac:dyDescent="0.2">
      <c r="A272" s="361"/>
      <c r="B272" s="279"/>
      <c r="C272" s="27"/>
      <c r="D272" s="278"/>
      <c r="E272" s="271"/>
      <c r="F272" s="271"/>
      <c r="G272" s="143"/>
      <c r="H272" s="2"/>
      <c r="I272" s="6"/>
      <c r="J272" s="6"/>
      <c r="K272" s="6"/>
    </row>
    <row r="273" spans="1:11" x14ac:dyDescent="0.2">
      <c r="A273" s="361"/>
      <c r="B273" s="88"/>
      <c r="C273" s="27"/>
      <c r="D273" s="278"/>
      <c r="E273" s="271"/>
      <c r="F273" s="271"/>
      <c r="G273" s="143"/>
      <c r="H273" s="2"/>
      <c r="I273" s="6"/>
      <c r="J273" s="6"/>
      <c r="K273" s="6"/>
    </row>
    <row r="274" spans="1:11" x14ac:dyDescent="0.2">
      <c r="A274" s="335"/>
      <c r="B274" s="88"/>
      <c r="C274" s="27"/>
      <c r="E274" s="271"/>
      <c r="F274" s="271"/>
      <c r="G274" s="143"/>
      <c r="H274" s="278"/>
      <c r="I274" s="6"/>
      <c r="J274" s="6"/>
      <c r="K274" s="6"/>
    </row>
    <row r="275" spans="1:11" x14ac:dyDescent="0.2">
      <c r="A275" s="335"/>
      <c r="B275" s="88"/>
      <c r="C275" s="253"/>
      <c r="D275" s="278"/>
      <c r="E275" s="271"/>
      <c r="F275" s="271"/>
      <c r="G275" s="143"/>
      <c r="H275" s="2"/>
      <c r="I275" s="6"/>
      <c r="J275" s="6"/>
      <c r="K275" s="6"/>
    </row>
    <row r="276" spans="1:11" x14ac:dyDescent="0.2">
      <c r="A276" s="290"/>
      <c r="B276" s="88"/>
      <c r="C276" s="25"/>
      <c r="D276" s="278"/>
      <c r="E276" s="271"/>
      <c r="F276" s="271"/>
      <c r="G276" s="143"/>
      <c r="H276" s="254"/>
      <c r="I276" s="255"/>
      <c r="J276" s="6"/>
      <c r="K276" s="6"/>
    </row>
    <row r="277" spans="1:11" x14ac:dyDescent="0.2">
      <c r="B277" s="88"/>
      <c r="C277" s="275"/>
      <c r="D277" s="271"/>
      <c r="E277" s="271"/>
      <c r="F277" s="271"/>
      <c r="G277" s="291"/>
      <c r="H277" s="2"/>
      <c r="I277" s="6"/>
      <c r="J277" s="6"/>
      <c r="K277" s="6"/>
    </row>
    <row r="278" spans="1:11" x14ac:dyDescent="0.2">
      <c r="B278" s="88"/>
      <c r="C278" s="27"/>
      <c r="D278" s="271"/>
      <c r="E278" s="271"/>
      <c r="F278" s="271"/>
      <c r="G278" s="143"/>
      <c r="H278" s="2"/>
      <c r="I278" s="6"/>
      <c r="J278" s="6"/>
      <c r="K278" s="6"/>
    </row>
    <row r="279" spans="1:11" x14ac:dyDescent="0.2">
      <c r="A279" s="260"/>
      <c r="B279" s="88"/>
      <c r="C279" s="27"/>
      <c r="D279" s="278"/>
      <c r="E279" s="271"/>
      <c r="F279" s="271"/>
      <c r="G279" s="143"/>
      <c r="H279" s="254"/>
      <c r="I279" s="255"/>
      <c r="J279" s="6"/>
      <c r="K279" s="6"/>
    </row>
    <row r="280" spans="1:11" x14ac:dyDescent="0.2">
      <c r="B280" s="88"/>
      <c r="C280" s="27"/>
      <c r="D280" s="278"/>
      <c r="E280" s="271"/>
      <c r="F280" s="271"/>
      <c r="G280" s="143"/>
      <c r="H280" s="2"/>
      <c r="I280" s="6"/>
      <c r="J280" s="6"/>
      <c r="K280" s="6"/>
    </row>
    <row r="281" spans="1:11" x14ac:dyDescent="0.2">
      <c r="B281" s="88"/>
      <c r="C281" s="90"/>
      <c r="D281" s="271"/>
      <c r="E281" s="271"/>
      <c r="F281" s="271"/>
      <c r="G281" s="143"/>
      <c r="H281" s="271"/>
      <c r="I281" s="6"/>
      <c r="J281" s="6"/>
      <c r="K281" s="6"/>
    </row>
    <row r="282" spans="1:11" x14ac:dyDescent="0.2">
      <c r="A282" s="260"/>
      <c r="B282" s="88"/>
      <c r="C282" s="27"/>
      <c r="D282" s="278"/>
      <c r="E282" s="271"/>
      <c r="F282" s="271"/>
      <c r="G282" s="143"/>
      <c r="H282" s="254"/>
      <c r="I282" s="255"/>
      <c r="J282" s="6"/>
      <c r="K282" s="6"/>
    </row>
    <row r="283" spans="1:11" x14ac:dyDescent="0.2">
      <c r="B283" s="88"/>
      <c r="C283" s="90"/>
      <c r="D283" s="271"/>
      <c r="E283" s="271"/>
      <c r="F283" s="271"/>
      <c r="G283" s="143"/>
      <c r="H283" s="2"/>
      <c r="I283" s="6"/>
      <c r="J283" s="6"/>
      <c r="K283" s="6"/>
    </row>
    <row r="284" spans="1:11" x14ac:dyDescent="0.2">
      <c r="B284" s="88"/>
      <c r="C284" s="275"/>
      <c r="D284" s="271"/>
      <c r="E284" s="271"/>
      <c r="F284" s="271"/>
      <c r="G284" s="143"/>
      <c r="H284" s="2"/>
      <c r="I284" s="6"/>
      <c r="J284" s="6"/>
      <c r="K284" s="6"/>
    </row>
    <row r="285" spans="1:11" x14ac:dyDescent="0.2">
      <c r="B285" s="88"/>
      <c r="C285" s="90"/>
      <c r="D285" s="271"/>
      <c r="E285" s="271"/>
      <c r="F285" s="271"/>
      <c r="G285" s="143"/>
      <c r="H285" s="2"/>
      <c r="I285" s="6"/>
      <c r="J285" s="6"/>
      <c r="K285" s="6"/>
    </row>
    <row r="286" spans="1:11" x14ac:dyDescent="0.2">
      <c r="B286" s="88"/>
      <c r="C286" s="27"/>
      <c r="D286" s="271"/>
      <c r="E286" s="271"/>
      <c r="F286" s="271"/>
      <c r="G286" s="143"/>
      <c r="H286" s="254"/>
      <c r="I286" s="255"/>
      <c r="J286" s="6"/>
      <c r="K286" s="6"/>
    </row>
    <row r="287" spans="1:11" x14ac:dyDescent="0.2">
      <c r="B287" s="88"/>
      <c r="C287" s="84"/>
      <c r="D287" s="271"/>
      <c r="E287" s="271"/>
      <c r="F287" s="271"/>
      <c r="G287" s="143"/>
      <c r="H287" s="2"/>
      <c r="I287" s="6"/>
      <c r="J287" s="6"/>
      <c r="K287" s="6"/>
    </row>
    <row r="288" spans="1:11" x14ac:dyDescent="0.2">
      <c r="B288" s="88"/>
      <c r="C288" s="275"/>
      <c r="D288" s="271"/>
      <c r="E288" s="271"/>
      <c r="F288" s="271"/>
      <c r="G288" s="143"/>
      <c r="H288" s="2"/>
      <c r="I288" s="6"/>
      <c r="J288" s="6"/>
      <c r="K288" s="6"/>
    </row>
    <row r="289" spans="1:11" ht="28.5" customHeight="1" x14ac:dyDescent="0.2">
      <c r="B289" s="88"/>
      <c r="C289" s="90"/>
      <c r="D289" s="271"/>
      <c r="E289" s="271"/>
      <c r="F289" s="271"/>
      <c r="G289" s="143"/>
      <c r="H289" s="254"/>
      <c r="I289" s="87"/>
      <c r="J289" s="6"/>
      <c r="K289" s="6"/>
    </row>
    <row r="290" spans="1:11" x14ac:dyDescent="0.2">
      <c r="B290" s="88"/>
      <c r="C290" s="275"/>
      <c r="D290" s="271"/>
      <c r="E290" s="271"/>
      <c r="F290" s="271"/>
      <c r="G290" s="143"/>
      <c r="H290" s="2"/>
      <c r="I290" s="6"/>
      <c r="J290" s="6"/>
      <c r="K290" s="6"/>
    </row>
    <row r="291" spans="1:11" x14ac:dyDescent="0.2">
      <c r="B291" s="88"/>
      <c r="C291" s="275"/>
      <c r="D291" s="271"/>
      <c r="E291" s="271"/>
      <c r="F291" s="271"/>
      <c r="G291" s="143"/>
      <c r="H291" s="2"/>
      <c r="I291" s="6"/>
      <c r="J291" s="6"/>
      <c r="K291" s="6"/>
    </row>
    <row r="292" spans="1:11" x14ac:dyDescent="0.2">
      <c r="B292" s="88"/>
      <c r="C292" s="275"/>
      <c r="D292" s="271"/>
      <c r="E292" s="271"/>
      <c r="F292" s="271"/>
      <c r="G292" s="143"/>
      <c r="H292" s="2"/>
      <c r="I292" s="6"/>
      <c r="J292" s="6"/>
      <c r="K292" s="6"/>
    </row>
    <row r="293" spans="1:11" x14ac:dyDescent="0.2">
      <c r="B293" s="88"/>
      <c r="C293" s="35" t="s">
        <v>32</v>
      </c>
      <c r="D293" s="271"/>
      <c r="E293" s="271"/>
      <c r="F293" s="271"/>
      <c r="G293" s="143"/>
      <c r="H293" s="2"/>
      <c r="I293" s="6"/>
      <c r="J293" s="6"/>
      <c r="K293" s="6"/>
    </row>
    <row r="294" spans="1:11" ht="14.25" customHeight="1" x14ac:dyDescent="0.2">
      <c r="A294" s="287"/>
      <c r="B294" s="88"/>
      <c r="C294" s="27"/>
      <c r="D294" s="271"/>
      <c r="E294" s="271"/>
      <c r="F294" s="271"/>
      <c r="G294" s="143"/>
      <c r="H294" s="2"/>
      <c r="I294" s="6"/>
      <c r="J294" s="6"/>
      <c r="K294" s="6"/>
    </row>
    <row r="295" spans="1:11" x14ac:dyDescent="0.2">
      <c r="B295" s="19"/>
      <c r="C295" s="275"/>
      <c r="D295" s="271"/>
      <c r="E295" s="271"/>
      <c r="F295" s="269"/>
      <c r="G295" s="143"/>
      <c r="H295" s="271"/>
      <c r="I295" s="271"/>
      <c r="J295" s="6"/>
      <c r="K295" s="6"/>
    </row>
    <row r="296" spans="1:11" x14ac:dyDescent="0.2">
      <c r="B296" s="88"/>
      <c r="C296" s="275"/>
      <c r="D296" s="271"/>
      <c r="E296" s="271"/>
      <c r="F296" s="269"/>
      <c r="G296" s="143"/>
      <c r="H296" s="2"/>
      <c r="I296" s="271"/>
      <c r="J296" s="6"/>
      <c r="K296" s="6"/>
    </row>
    <row r="297" spans="1:11" x14ac:dyDescent="0.2">
      <c r="B297" s="19"/>
      <c r="C297" s="85"/>
      <c r="D297" s="271"/>
      <c r="E297" s="271"/>
      <c r="F297" s="269"/>
      <c r="G297" s="143"/>
      <c r="H297" s="2"/>
      <c r="I297" s="6"/>
      <c r="J297" s="6"/>
      <c r="K297" s="6"/>
    </row>
    <row r="298" spans="1:11" x14ac:dyDescent="0.2">
      <c r="B298" s="88"/>
      <c r="C298" s="25"/>
      <c r="D298" s="271"/>
      <c r="E298" s="271"/>
      <c r="F298" s="269"/>
      <c r="G298" s="143"/>
      <c r="H298" s="2"/>
    </row>
    <row r="299" spans="1:11" x14ac:dyDescent="0.2">
      <c r="A299" s="335"/>
      <c r="B299" s="88"/>
      <c r="C299" s="27"/>
      <c r="D299" s="271"/>
      <c r="E299" s="271"/>
      <c r="F299" s="269"/>
      <c r="G299" s="143"/>
      <c r="H299" s="2"/>
      <c r="I299" s="6"/>
      <c r="J299" s="6"/>
      <c r="K299" s="6"/>
    </row>
    <row r="300" spans="1:11" x14ac:dyDescent="0.2">
      <c r="A300" s="362"/>
      <c r="B300" s="88"/>
      <c r="C300" s="279"/>
      <c r="D300" s="271"/>
      <c r="E300" s="271"/>
      <c r="F300" s="269"/>
      <c r="G300" s="143"/>
      <c r="H300" s="2"/>
      <c r="I300" s="6"/>
      <c r="J300" s="6"/>
      <c r="K300" s="6"/>
    </row>
    <row r="301" spans="1:11" x14ac:dyDescent="0.2">
      <c r="A301" s="362"/>
      <c r="B301" s="88"/>
      <c r="C301" s="279"/>
      <c r="D301" s="271"/>
      <c r="E301" s="271"/>
      <c r="F301" s="269"/>
      <c r="G301" s="143"/>
      <c r="H301" s="2"/>
      <c r="I301" s="6"/>
      <c r="J301" s="6"/>
      <c r="K301" s="6"/>
    </row>
    <row r="302" spans="1:11" x14ac:dyDescent="0.2">
      <c r="A302" s="362"/>
      <c r="B302" s="88"/>
      <c r="C302" s="27"/>
      <c r="D302" s="271"/>
      <c r="E302" s="271"/>
      <c r="F302" s="269"/>
      <c r="G302" s="143"/>
      <c r="H302" s="2"/>
      <c r="I302" s="6"/>
      <c r="J302" s="6"/>
      <c r="K302" s="6"/>
    </row>
    <row r="303" spans="1:11" x14ac:dyDescent="0.2">
      <c r="A303" s="362"/>
      <c r="B303" s="88"/>
      <c r="C303" s="85"/>
      <c r="D303" s="271"/>
      <c r="E303" s="271"/>
      <c r="F303" s="269"/>
      <c r="G303" s="143"/>
      <c r="H303" s="2"/>
      <c r="I303" s="6"/>
      <c r="J303" s="6"/>
      <c r="K303" s="6"/>
    </row>
    <row r="304" spans="1:11" x14ac:dyDescent="0.2">
      <c r="B304" s="88"/>
      <c r="C304" s="85"/>
      <c r="D304" s="271"/>
      <c r="E304" s="271"/>
      <c r="F304" s="269"/>
      <c r="G304" s="143"/>
      <c r="H304" s="2"/>
      <c r="I304" s="6"/>
      <c r="J304" s="6"/>
      <c r="K304" s="6"/>
    </row>
    <row r="305" spans="1:11" x14ac:dyDescent="0.2">
      <c r="B305" s="88"/>
      <c r="C305" s="275"/>
      <c r="D305" s="271"/>
      <c r="E305" s="271"/>
      <c r="F305" s="269"/>
      <c r="G305" s="143"/>
      <c r="H305" s="2"/>
      <c r="I305" s="6"/>
      <c r="J305" s="6"/>
      <c r="K305" s="6"/>
    </row>
    <row r="306" spans="1:11" x14ac:dyDescent="0.2">
      <c r="B306" s="88"/>
      <c r="C306" s="84"/>
      <c r="D306" s="271"/>
      <c r="E306" s="271"/>
      <c r="F306" s="269"/>
      <c r="G306" s="143"/>
      <c r="H306" s="2"/>
      <c r="I306" s="6"/>
      <c r="J306" s="6"/>
      <c r="K306" s="6"/>
    </row>
    <row r="307" spans="1:11" x14ac:dyDescent="0.2">
      <c r="B307" s="88"/>
      <c r="C307" s="275"/>
      <c r="D307" s="271"/>
      <c r="E307" s="271"/>
      <c r="F307" s="269"/>
      <c r="G307" s="272"/>
      <c r="H307" s="2"/>
      <c r="I307" s="6"/>
      <c r="J307" s="6"/>
      <c r="K307" s="6"/>
    </row>
    <row r="308" spans="1:11" x14ac:dyDescent="0.2">
      <c r="B308" s="88"/>
      <c r="C308" s="292"/>
      <c r="D308" s="271"/>
      <c r="E308" s="271"/>
      <c r="F308" s="269"/>
      <c r="G308" s="272"/>
      <c r="H308" s="2"/>
      <c r="I308" s="6"/>
      <c r="J308" s="6"/>
      <c r="K308" s="6"/>
    </row>
    <row r="309" spans="1:11" x14ac:dyDescent="0.2">
      <c r="B309" s="88"/>
      <c r="C309" s="275"/>
      <c r="D309" s="269"/>
      <c r="E309" s="271"/>
      <c r="F309" s="269"/>
      <c r="G309" s="272"/>
      <c r="H309" s="2"/>
      <c r="I309" s="6"/>
      <c r="J309" s="6"/>
      <c r="K309" s="6"/>
    </row>
    <row r="310" spans="1:11" x14ac:dyDescent="0.2">
      <c r="A310" s="287"/>
      <c r="B310" s="279"/>
      <c r="C310" s="275"/>
      <c r="D310" s="269"/>
      <c r="E310" s="271"/>
      <c r="F310" s="269"/>
      <c r="G310" s="283"/>
    </row>
    <row r="311" spans="1:11" x14ac:dyDescent="0.2">
      <c r="B311" s="88"/>
      <c r="C311" s="279"/>
      <c r="D311" s="269"/>
      <c r="E311" s="271"/>
      <c r="F311" s="269"/>
      <c r="G311" s="283"/>
      <c r="H311" s="2"/>
      <c r="I311" s="6"/>
      <c r="J311" s="6"/>
      <c r="K311" s="6"/>
    </row>
    <row r="312" spans="1:11" x14ac:dyDescent="0.2">
      <c r="A312" s="339"/>
      <c r="B312" s="88"/>
      <c r="C312" s="27"/>
      <c r="D312" s="269"/>
      <c r="E312" s="271"/>
      <c r="F312" s="269"/>
      <c r="G312" s="272"/>
    </row>
    <row r="313" spans="1:11" x14ac:dyDescent="0.2">
      <c r="B313" s="279"/>
      <c r="C313" s="25"/>
      <c r="D313" s="269"/>
      <c r="E313" s="271"/>
      <c r="F313" s="271"/>
      <c r="G313" s="143"/>
    </row>
    <row r="314" spans="1:11" x14ac:dyDescent="0.2">
      <c r="B314" s="279"/>
      <c r="C314" s="25"/>
      <c r="D314" s="269"/>
      <c r="E314" s="271"/>
      <c r="F314" s="269"/>
      <c r="G314" s="272"/>
    </row>
    <row r="315" spans="1:11" x14ac:dyDescent="0.2">
      <c r="B315" s="88"/>
      <c r="C315" s="279"/>
      <c r="D315" s="269"/>
      <c r="E315" s="271"/>
      <c r="F315" s="271"/>
      <c r="G315" s="143"/>
    </row>
    <row r="316" spans="1:11" x14ac:dyDescent="0.2">
      <c r="A316" s="333"/>
      <c r="B316" s="88"/>
      <c r="C316" s="25"/>
      <c r="E316" s="271"/>
      <c r="F316" s="269"/>
      <c r="G316" s="272"/>
    </row>
    <row r="317" spans="1:11" x14ac:dyDescent="0.2">
      <c r="A317" s="333"/>
      <c r="B317" s="88"/>
      <c r="D317" s="271"/>
      <c r="E317" s="269"/>
      <c r="F317" s="269"/>
      <c r="G317" s="272"/>
    </row>
    <row r="318" spans="1:11" x14ac:dyDescent="0.2">
      <c r="B318" s="279"/>
      <c r="C318" s="275"/>
      <c r="E318" s="2"/>
      <c r="F318" s="269"/>
      <c r="G318" s="272"/>
    </row>
    <row r="319" spans="1:11" x14ac:dyDescent="0.2">
      <c r="B319" s="279"/>
      <c r="C319" s="25"/>
      <c r="E319" s="2"/>
      <c r="F319" s="271"/>
      <c r="G319" s="143"/>
    </row>
    <row r="320" spans="1:11" x14ac:dyDescent="0.2">
      <c r="B320" s="279"/>
      <c r="C320" s="275"/>
      <c r="E320" s="2"/>
      <c r="F320" s="269"/>
      <c r="G320" s="272"/>
    </row>
    <row r="321" spans="1:7" x14ac:dyDescent="0.2">
      <c r="B321" s="279"/>
      <c r="C321" s="275"/>
      <c r="E321" s="2"/>
      <c r="F321" s="269"/>
      <c r="G321" s="272"/>
    </row>
    <row r="322" spans="1:7" x14ac:dyDescent="0.2">
      <c r="B322" s="279"/>
      <c r="C322" s="275"/>
      <c r="E322" s="2"/>
      <c r="F322" s="269"/>
      <c r="G322" s="272"/>
    </row>
    <row r="323" spans="1:7" x14ac:dyDescent="0.2">
      <c r="B323" s="279"/>
      <c r="C323" s="25"/>
      <c r="E323" s="2"/>
      <c r="F323" s="269"/>
      <c r="G323" s="272"/>
    </row>
    <row r="324" spans="1:7" x14ac:dyDescent="0.2">
      <c r="B324" s="279"/>
      <c r="C324" s="275"/>
      <c r="E324" s="2"/>
      <c r="F324" s="269"/>
      <c r="G324" s="272"/>
    </row>
    <row r="325" spans="1:7" x14ac:dyDescent="0.2">
      <c r="B325" s="279"/>
      <c r="C325" s="275"/>
      <c r="E325" s="2"/>
      <c r="F325" s="269"/>
      <c r="G325" s="272"/>
    </row>
    <row r="326" spans="1:7" x14ac:dyDescent="0.2">
      <c r="A326" s="333"/>
      <c r="B326" s="279"/>
      <c r="C326" s="85"/>
      <c r="D326" s="271"/>
      <c r="E326" s="271"/>
      <c r="F326" s="271"/>
      <c r="G326" s="272"/>
    </row>
    <row r="327" spans="1:7" x14ac:dyDescent="0.2">
      <c r="A327" s="333"/>
      <c r="B327" s="19"/>
      <c r="C327" s="85"/>
      <c r="E327" s="2"/>
      <c r="F327" s="269"/>
      <c r="G327" s="272"/>
    </row>
    <row r="328" spans="1:7" x14ac:dyDescent="0.2">
      <c r="B328" s="19"/>
      <c r="C328" s="85"/>
      <c r="E328" s="2"/>
      <c r="F328" s="269"/>
      <c r="G328" s="272"/>
    </row>
    <row r="329" spans="1:7" x14ac:dyDescent="0.2">
      <c r="B329" s="279"/>
      <c r="C329" s="85"/>
      <c r="E329" s="2"/>
      <c r="F329" s="271"/>
      <c r="G329" s="143"/>
    </row>
    <row r="330" spans="1:7" x14ac:dyDescent="0.2">
      <c r="B330" s="279"/>
      <c r="C330" s="85"/>
      <c r="E330" s="2"/>
      <c r="F330" s="271"/>
      <c r="G330" s="143"/>
    </row>
    <row r="331" spans="1:7" x14ac:dyDescent="0.2">
      <c r="B331" s="279"/>
      <c r="C331" s="85"/>
      <c r="E331" s="2"/>
      <c r="F331" s="269"/>
      <c r="G331" s="272"/>
    </row>
    <row r="332" spans="1:7" x14ac:dyDescent="0.2">
      <c r="B332" s="279"/>
      <c r="C332" s="85"/>
      <c r="D332" s="271"/>
      <c r="E332" s="269"/>
      <c r="F332" s="269"/>
      <c r="G332" s="272"/>
    </row>
    <row r="333" spans="1:7" x14ac:dyDescent="0.2">
      <c r="A333" s="117"/>
      <c r="B333" s="279"/>
      <c r="C333" s="27"/>
      <c r="D333" s="271"/>
      <c r="E333" s="269"/>
      <c r="F333" s="269"/>
      <c r="G333" s="272"/>
    </row>
    <row r="334" spans="1:7" x14ac:dyDescent="0.2">
      <c r="A334" s="117"/>
      <c r="B334" s="19"/>
      <c r="C334" s="27"/>
      <c r="D334" s="271"/>
      <c r="E334" s="269"/>
      <c r="F334" s="269"/>
      <c r="G334" s="272"/>
    </row>
    <row r="335" spans="1:7" x14ac:dyDescent="0.2">
      <c r="A335" s="117"/>
      <c r="B335" s="19"/>
      <c r="C335" s="84"/>
      <c r="D335" s="271"/>
      <c r="E335" s="269"/>
      <c r="F335" s="269"/>
      <c r="G335" s="272"/>
    </row>
    <row r="336" spans="1:7" x14ac:dyDescent="0.2">
      <c r="B336" s="19"/>
      <c r="C336" s="85"/>
      <c r="F336" s="269"/>
    </row>
    <row r="337" spans="1:7" x14ac:dyDescent="0.2">
      <c r="A337" s="117"/>
      <c r="B337" s="279"/>
      <c r="C337" s="85"/>
      <c r="D337" s="271"/>
      <c r="E337" s="269"/>
      <c r="F337" s="269"/>
      <c r="G337" s="272"/>
    </row>
    <row r="338" spans="1:7" x14ac:dyDescent="0.2">
      <c r="A338" s="117"/>
      <c r="B338" s="279"/>
      <c r="C338" s="85"/>
      <c r="D338" s="271"/>
      <c r="E338" s="269"/>
      <c r="F338" s="269"/>
      <c r="G338" s="272"/>
    </row>
    <row r="339" spans="1:7" x14ac:dyDescent="0.2">
      <c r="A339" s="117"/>
      <c r="B339" s="279"/>
      <c r="C339" s="293"/>
      <c r="D339" s="271"/>
      <c r="E339" s="2"/>
      <c r="F339" s="269"/>
      <c r="G339" s="272"/>
    </row>
    <row r="340" spans="1:7" x14ac:dyDescent="0.2">
      <c r="A340" s="117"/>
      <c r="B340" s="279"/>
      <c r="C340" s="293"/>
      <c r="D340" s="271"/>
      <c r="E340" s="2"/>
      <c r="F340" s="269"/>
      <c r="G340" s="272"/>
    </row>
    <row r="341" spans="1:7" x14ac:dyDescent="0.2">
      <c r="B341" s="279"/>
      <c r="C341" s="293"/>
      <c r="D341" s="271"/>
      <c r="E341" s="271"/>
      <c r="F341" s="269"/>
      <c r="G341" s="143"/>
    </row>
    <row r="342" spans="1:7" x14ac:dyDescent="0.2">
      <c r="B342" s="277"/>
      <c r="C342" s="293"/>
      <c r="E342" s="2"/>
      <c r="F342" s="269"/>
      <c r="G342" s="272"/>
    </row>
    <row r="343" spans="1:7" x14ac:dyDescent="0.2">
      <c r="B343" s="277"/>
      <c r="C343" s="293"/>
      <c r="D343" s="271"/>
      <c r="E343" s="2"/>
      <c r="F343" s="269"/>
      <c r="G343" s="272"/>
    </row>
    <row r="344" spans="1:7" x14ac:dyDescent="0.2">
      <c r="B344" s="279"/>
      <c r="C344" s="293"/>
      <c r="D344" s="271"/>
      <c r="E344" s="271"/>
      <c r="F344" s="269"/>
      <c r="G344" s="143"/>
    </row>
    <row r="345" spans="1:7" x14ac:dyDescent="0.2">
      <c r="B345" s="277"/>
      <c r="C345" s="293"/>
      <c r="D345" s="271"/>
      <c r="E345" s="271"/>
      <c r="F345" s="269"/>
      <c r="G345" s="143"/>
    </row>
    <row r="346" spans="1:7" x14ac:dyDescent="0.2">
      <c r="B346" s="277"/>
      <c r="C346" s="275"/>
      <c r="E346" s="2"/>
      <c r="F346" s="269"/>
      <c r="G346" s="272"/>
    </row>
    <row r="347" spans="1:7" x14ac:dyDescent="0.2">
      <c r="B347" s="279"/>
      <c r="C347" s="25"/>
      <c r="E347" s="2"/>
      <c r="F347" s="269"/>
      <c r="G347" s="272"/>
    </row>
    <row r="348" spans="1:7" x14ac:dyDescent="0.2">
      <c r="B348" s="277"/>
      <c r="C348" s="293"/>
      <c r="D348" s="271"/>
      <c r="E348" s="271"/>
      <c r="F348" s="269"/>
      <c r="G348" s="143"/>
    </row>
    <row r="349" spans="1:7" x14ac:dyDescent="0.2">
      <c r="B349" s="277"/>
      <c r="C349" s="85"/>
      <c r="D349" s="271"/>
      <c r="E349" s="271"/>
      <c r="F349" s="269"/>
      <c r="G349" s="272"/>
    </row>
    <row r="350" spans="1:7" x14ac:dyDescent="0.2">
      <c r="B350" s="279"/>
      <c r="C350" s="85"/>
      <c r="D350" s="271"/>
      <c r="E350" s="271"/>
      <c r="F350" s="271"/>
      <c r="G350" s="143"/>
    </row>
    <row r="351" spans="1:7" x14ac:dyDescent="0.2">
      <c r="B351" s="279"/>
      <c r="C351" s="275"/>
      <c r="D351" s="271"/>
      <c r="E351" s="271"/>
      <c r="F351" s="269"/>
      <c r="G351" s="272"/>
    </row>
    <row r="352" spans="1:7" x14ac:dyDescent="0.2">
      <c r="B352" s="279"/>
      <c r="C352" s="275"/>
      <c r="D352" s="271"/>
      <c r="E352" s="271"/>
      <c r="F352" s="271"/>
      <c r="G352" s="272"/>
    </row>
    <row r="353" spans="1:7" x14ac:dyDescent="0.2">
      <c r="B353" s="279"/>
      <c r="C353" s="85"/>
      <c r="D353" s="271"/>
      <c r="E353" s="271"/>
      <c r="F353" s="269"/>
      <c r="G353" s="272"/>
    </row>
    <row r="354" spans="1:7" x14ac:dyDescent="0.2">
      <c r="B354" s="277"/>
      <c r="C354" s="85"/>
      <c r="D354" s="271"/>
      <c r="E354" s="271"/>
      <c r="F354" s="269"/>
      <c r="G354" s="272"/>
    </row>
    <row r="355" spans="1:7" x14ac:dyDescent="0.2">
      <c r="B355" s="277"/>
      <c r="C355" s="273"/>
      <c r="D355" s="271"/>
      <c r="E355" s="271"/>
      <c r="F355" s="271"/>
      <c r="G355" s="272"/>
    </row>
    <row r="356" spans="1:7" x14ac:dyDescent="0.2">
      <c r="C356" s="273"/>
      <c r="D356" s="271"/>
      <c r="E356" s="271"/>
      <c r="F356" s="271"/>
      <c r="G356" s="272"/>
    </row>
    <row r="357" spans="1:7" x14ac:dyDescent="0.2">
      <c r="B357" s="292"/>
      <c r="C357" s="85"/>
      <c r="D357" s="271"/>
      <c r="E357" s="271"/>
      <c r="F357" s="271"/>
      <c r="G357" s="272"/>
    </row>
    <row r="358" spans="1:7" x14ac:dyDescent="0.2">
      <c r="B358" s="277"/>
      <c r="C358" s="273"/>
      <c r="D358" s="271"/>
      <c r="E358" s="271"/>
      <c r="F358" s="271"/>
      <c r="G358" s="272"/>
    </row>
    <row r="359" spans="1:7" x14ac:dyDescent="0.2">
      <c r="B359" s="277"/>
      <c r="C359" s="85"/>
      <c r="D359" s="271"/>
      <c r="E359" s="271"/>
      <c r="F359" s="269"/>
      <c r="G359" s="272"/>
    </row>
    <row r="360" spans="1:7" x14ac:dyDescent="0.2">
      <c r="A360" s="335"/>
      <c r="B360" s="277"/>
      <c r="C360" s="85"/>
      <c r="D360" s="271"/>
      <c r="E360" s="271"/>
      <c r="F360" s="271"/>
      <c r="G360" s="272"/>
    </row>
    <row r="361" spans="1:7" x14ac:dyDescent="0.2">
      <c r="B361" s="279"/>
      <c r="C361" s="85"/>
      <c r="D361" s="271"/>
      <c r="E361" s="271"/>
      <c r="F361" s="269"/>
      <c r="G361" s="272"/>
    </row>
    <row r="362" spans="1:7" x14ac:dyDescent="0.2">
      <c r="B362" s="277"/>
      <c r="C362" s="154"/>
      <c r="D362" s="271"/>
      <c r="E362" s="271"/>
      <c r="F362" s="271"/>
      <c r="G362" s="272"/>
    </row>
    <row r="363" spans="1:7" x14ac:dyDescent="0.2">
      <c r="B363" s="277"/>
      <c r="C363" s="85"/>
      <c r="D363" s="271"/>
      <c r="E363" s="271"/>
      <c r="F363" s="269"/>
      <c r="G363" s="272"/>
    </row>
    <row r="364" spans="1:7" x14ac:dyDescent="0.2">
      <c r="B364" s="277"/>
      <c r="C364" s="84"/>
      <c r="D364" s="271"/>
      <c r="E364" s="271"/>
      <c r="F364" s="362"/>
      <c r="G364" s="365"/>
    </row>
    <row r="365" spans="1:7" x14ac:dyDescent="0.2">
      <c r="B365" s="277"/>
      <c r="C365" s="85"/>
      <c r="D365" s="271"/>
      <c r="E365" s="271"/>
      <c r="F365" s="362"/>
      <c r="G365" s="369"/>
    </row>
    <row r="366" spans="1:7" x14ac:dyDescent="0.2">
      <c r="A366" s="335"/>
      <c r="B366" s="279"/>
      <c r="C366" s="85"/>
      <c r="D366" s="271"/>
      <c r="E366" s="271"/>
      <c r="F366" s="271"/>
      <c r="G366" s="272"/>
    </row>
    <row r="367" spans="1:7" x14ac:dyDescent="0.2">
      <c r="B367" s="277"/>
      <c r="C367" s="85"/>
      <c r="D367" s="271"/>
      <c r="E367" s="271"/>
      <c r="F367" s="271"/>
      <c r="G367" s="272"/>
    </row>
    <row r="368" spans="1:7" x14ac:dyDescent="0.2">
      <c r="B368" s="277"/>
      <c r="C368" s="85"/>
      <c r="D368" s="271"/>
      <c r="E368" s="271"/>
      <c r="F368" s="271"/>
      <c r="G368" s="272"/>
    </row>
    <row r="369" spans="1:7" x14ac:dyDescent="0.2">
      <c r="B369" s="277"/>
      <c r="C369" s="85"/>
      <c r="D369" s="271"/>
      <c r="E369" s="271"/>
      <c r="F369" s="271"/>
      <c r="G369" s="272"/>
    </row>
    <row r="370" spans="1:7" x14ac:dyDescent="0.2">
      <c r="B370" s="277"/>
      <c r="C370" s="85"/>
      <c r="D370" s="271"/>
      <c r="E370" s="271"/>
      <c r="F370" s="271"/>
      <c r="G370" s="272"/>
    </row>
    <row r="371" spans="1:7" x14ac:dyDescent="0.2">
      <c r="B371" s="277"/>
      <c r="C371" s="85"/>
      <c r="D371" s="271"/>
      <c r="E371" s="271"/>
      <c r="F371" s="271"/>
      <c r="G371" s="272"/>
    </row>
    <row r="372" spans="1:7" x14ac:dyDescent="0.2">
      <c r="B372" s="277"/>
      <c r="C372" s="85"/>
      <c r="D372" s="271"/>
      <c r="E372" s="271"/>
      <c r="F372" s="271"/>
      <c r="G372" s="272"/>
    </row>
    <row r="373" spans="1:7" x14ac:dyDescent="0.2">
      <c r="B373" s="279"/>
      <c r="C373" s="85"/>
      <c r="D373" s="271"/>
      <c r="E373" s="271"/>
      <c r="F373" s="269"/>
      <c r="G373" s="272"/>
    </row>
    <row r="374" spans="1:7" x14ac:dyDescent="0.2">
      <c r="A374" s="335"/>
      <c r="B374" s="279"/>
      <c r="C374" s="85"/>
      <c r="D374" s="271"/>
      <c r="E374" s="271"/>
      <c r="F374" s="271"/>
      <c r="G374" s="272"/>
    </row>
    <row r="375" spans="1:7" x14ac:dyDescent="0.2">
      <c r="B375" s="277"/>
      <c r="C375" s="85"/>
      <c r="D375" s="271"/>
      <c r="E375" s="271"/>
      <c r="F375" s="271"/>
      <c r="G375" s="272"/>
    </row>
    <row r="376" spans="1:7" x14ac:dyDescent="0.2">
      <c r="B376" s="279"/>
      <c r="C376" s="85"/>
      <c r="D376" s="271"/>
      <c r="E376" s="271"/>
      <c r="F376" s="271"/>
      <c r="G376" s="272"/>
    </row>
    <row r="377" spans="1:7" x14ac:dyDescent="0.2">
      <c r="B377" s="279"/>
      <c r="C377" s="85"/>
      <c r="D377" s="271"/>
      <c r="E377" s="271"/>
      <c r="F377" s="271"/>
      <c r="G377" s="143"/>
    </row>
    <row r="378" spans="1:7" x14ac:dyDescent="0.2">
      <c r="B378" s="277"/>
      <c r="C378" s="85"/>
      <c r="D378" s="271"/>
      <c r="E378" s="271"/>
      <c r="F378" s="271"/>
      <c r="G378" s="143"/>
    </row>
    <row r="379" spans="1:7" x14ac:dyDescent="0.2">
      <c r="B379" s="277"/>
      <c r="C379" s="85"/>
      <c r="D379" s="271"/>
      <c r="E379" s="271"/>
      <c r="F379" s="271"/>
      <c r="G379" s="143"/>
    </row>
    <row r="380" spans="1:7" x14ac:dyDescent="0.2">
      <c r="B380" s="279"/>
      <c r="C380" s="85"/>
      <c r="D380" s="271"/>
      <c r="E380" s="271"/>
      <c r="F380" s="271"/>
      <c r="G380" s="143"/>
    </row>
    <row r="381" spans="1:7" x14ac:dyDescent="0.2">
      <c r="B381" s="279"/>
      <c r="C381" s="85"/>
      <c r="D381" s="271"/>
      <c r="E381" s="271"/>
      <c r="F381" s="271"/>
      <c r="G381" s="143"/>
    </row>
    <row r="382" spans="1:7" x14ac:dyDescent="0.2">
      <c r="B382" s="292"/>
      <c r="C382" s="85"/>
      <c r="D382" s="271"/>
      <c r="E382" s="271"/>
      <c r="F382" s="271"/>
      <c r="G382" s="143"/>
    </row>
    <row r="383" spans="1:7" x14ac:dyDescent="0.2">
      <c r="B383" s="279"/>
      <c r="C383" s="85"/>
      <c r="F383" s="271"/>
      <c r="G383" s="272"/>
    </row>
    <row r="384" spans="1:7" x14ac:dyDescent="0.2">
      <c r="B384" s="277"/>
      <c r="C384" s="85"/>
      <c r="F384" s="271"/>
      <c r="G384" s="143"/>
    </row>
    <row r="385" spans="2:7" x14ac:dyDescent="0.2">
      <c r="B385" s="279"/>
      <c r="C385" s="25"/>
      <c r="F385" s="271"/>
      <c r="G385" s="143"/>
    </row>
    <row r="386" spans="2:7" x14ac:dyDescent="0.2">
      <c r="B386" s="279"/>
      <c r="C386" s="85"/>
      <c r="D386" s="271"/>
      <c r="F386" s="271"/>
      <c r="G386" s="272"/>
    </row>
    <row r="387" spans="2:7" x14ac:dyDescent="0.2">
      <c r="B387" s="279"/>
      <c r="C387" s="84"/>
      <c r="F387" s="271"/>
      <c r="G387" s="143"/>
    </row>
    <row r="388" spans="2:7" x14ac:dyDescent="0.2">
      <c r="B388" s="279"/>
      <c r="C388" s="84"/>
      <c r="D388" s="271"/>
      <c r="F388" s="271"/>
      <c r="G388" s="272"/>
    </row>
    <row r="389" spans="2:7" x14ac:dyDescent="0.2">
      <c r="B389" s="279"/>
      <c r="C389" s="25"/>
      <c r="F389" s="271"/>
      <c r="G389" s="143"/>
    </row>
    <row r="390" spans="2:7" x14ac:dyDescent="0.2">
      <c r="B390" s="279"/>
      <c r="C390" s="85"/>
      <c r="F390" s="271"/>
      <c r="G390" s="143"/>
    </row>
    <row r="391" spans="2:7" x14ac:dyDescent="0.2">
      <c r="B391" s="277"/>
      <c r="C391" s="85"/>
      <c r="F391" s="271"/>
      <c r="G391" s="143"/>
    </row>
    <row r="392" spans="2:7" x14ac:dyDescent="0.2">
      <c r="B392" s="277"/>
      <c r="C392" s="85"/>
      <c r="F392" s="271"/>
      <c r="G392" s="143"/>
    </row>
    <row r="393" spans="2:7" x14ac:dyDescent="0.2">
      <c r="B393" s="277"/>
      <c r="C393" s="294"/>
      <c r="D393" s="271"/>
      <c r="E393" s="271"/>
      <c r="F393" s="271"/>
      <c r="G393" s="143"/>
    </row>
    <row r="394" spans="2:7" x14ac:dyDescent="0.2">
      <c r="B394" s="277"/>
      <c r="C394" s="85"/>
      <c r="F394" s="271"/>
      <c r="G394" s="143"/>
    </row>
    <row r="395" spans="2:7" x14ac:dyDescent="0.2">
      <c r="B395" s="277"/>
      <c r="C395" s="85"/>
      <c r="D395" s="271"/>
      <c r="E395" s="271"/>
      <c r="F395" s="271"/>
      <c r="G395" s="143"/>
    </row>
    <row r="396" spans="2:7" x14ac:dyDescent="0.2">
      <c r="B396" s="277"/>
      <c r="C396" s="85"/>
      <c r="F396" s="271"/>
      <c r="G396" s="143"/>
    </row>
    <row r="397" spans="2:7" x14ac:dyDescent="0.2">
      <c r="B397" s="277"/>
      <c r="C397" s="85"/>
      <c r="D397" s="271"/>
      <c r="E397" s="271"/>
      <c r="F397" s="271"/>
      <c r="G397" s="143"/>
    </row>
    <row r="398" spans="2:7" x14ac:dyDescent="0.2">
      <c r="B398" s="277"/>
      <c r="C398" s="84"/>
      <c r="D398" s="271"/>
      <c r="E398" s="271"/>
      <c r="F398" s="271"/>
      <c r="G398" s="143"/>
    </row>
    <row r="399" spans="2:7" x14ac:dyDescent="0.2">
      <c r="B399" s="277"/>
      <c r="C399" s="85"/>
      <c r="F399" s="271"/>
      <c r="G399" s="143"/>
    </row>
    <row r="400" spans="2:7" x14ac:dyDescent="0.2">
      <c r="B400" s="277"/>
      <c r="C400" s="84"/>
      <c r="D400" s="271"/>
      <c r="E400" s="271"/>
      <c r="F400" s="271"/>
      <c r="G400" s="143"/>
    </row>
    <row r="401" spans="2:7" x14ac:dyDescent="0.2">
      <c r="B401" s="277"/>
      <c r="C401" s="84"/>
      <c r="F401" s="271"/>
      <c r="G401" s="143"/>
    </row>
    <row r="402" spans="2:7" x14ac:dyDescent="0.2">
      <c r="B402" s="277"/>
      <c r="C402" s="85"/>
      <c r="D402" s="271"/>
      <c r="E402" s="271"/>
      <c r="F402" s="271"/>
      <c r="G402" s="143"/>
    </row>
    <row r="403" spans="2:7" x14ac:dyDescent="0.2">
      <c r="B403" s="277"/>
      <c r="C403" s="84"/>
      <c r="F403" s="271"/>
      <c r="G403" s="143"/>
    </row>
    <row r="404" spans="2:7" x14ac:dyDescent="0.2">
      <c r="B404" s="277"/>
      <c r="C404" s="84"/>
      <c r="D404" s="271"/>
      <c r="E404" s="271"/>
      <c r="F404" s="271"/>
      <c r="G404" s="143"/>
    </row>
    <row r="405" spans="2:7" x14ac:dyDescent="0.2">
      <c r="B405" s="277"/>
      <c r="C405" s="84"/>
      <c r="D405" s="271"/>
      <c r="E405" s="271"/>
      <c r="F405" s="271"/>
      <c r="G405" s="143"/>
    </row>
    <row r="406" spans="2:7" x14ac:dyDescent="0.2">
      <c r="B406" s="87"/>
      <c r="C406" s="84"/>
      <c r="E406" s="271"/>
      <c r="F406" s="271"/>
      <c r="G406" s="272"/>
    </row>
    <row r="407" spans="2:7" x14ac:dyDescent="0.2">
      <c r="B407" s="279"/>
      <c r="C407" s="274"/>
      <c r="E407" s="2"/>
      <c r="F407" s="269"/>
      <c r="G407" s="272"/>
    </row>
    <row r="408" spans="2:7" x14ac:dyDescent="0.2">
      <c r="B408" s="277"/>
      <c r="C408" s="84"/>
      <c r="D408" s="271"/>
      <c r="E408" s="271"/>
      <c r="F408" s="271"/>
      <c r="G408" s="143"/>
    </row>
    <row r="409" spans="2:7" x14ac:dyDescent="0.2">
      <c r="B409" s="277"/>
      <c r="C409" s="84"/>
      <c r="E409" s="271"/>
      <c r="F409" s="271"/>
      <c r="G409" s="272"/>
    </row>
    <row r="410" spans="2:7" x14ac:dyDescent="0.2">
      <c r="B410" s="279"/>
      <c r="C410" s="84"/>
      <c r="D410" s="271"/>
      <c r="E410" s="271"/>
      <c r="F410" s="271"/>
      <c r="G410" s="143"/>
    </row>
    <row r="411" spans="2:7" x14ac:dyDescent="0.2">
      <c r="B411" s="279"/>
      <c r="C411" s="85"/>
      <c r="E411" s="2"/>
      <c r="F411" s="269"/>
      <c r="G411" s="272"/>
    </row>
    <row r="412" spans="2:7" x14ac:dyDescent="0.2">
      <c r="B412" s="279"/>
      <c r="C412" s="84"/>
      <c r="D412" s="271"/>
      <c r="E412" s="271"/>
      <c r="F412" s="271"/>
      <c r="G412" s="143"/>
    </row>
    <row r="413" spans="2:7" x14ac:dyDescent="0.2">
      <c r="B413" s="279"/>
      <c r="C413" s="90"/>
      <c r="D413" s="271"/>
      <c r="E413" s="271"/>
      <c r="F413" s="271"/>
      <c r="G413" s="143"/>
    </row>
    <row r="414" spans="2:7" x14ac:dyDescent="0.2">
      <c r="B414" s="279"/>
      <c r="C414" s="90"/>
      <c r="D414" s="271"/>
      <c r="E414" s="271"/>
      <c r="F414" s="271"/>
      <c r="G414" s="143"/>
    </row>
    <row r="415" spans="2:7" x14ac:dyDescent="0.2">
      <c r="B415" s="279"/>
      <c r="C415" s="274"/>
      <c r="F415" s="271"/>
      <c r="G415" s="143"/>
    </row>
    <row r="416" spans="2:7" x14ac:dyDescent="0.2">
      <c r="B416" s="279"/>
      <c r="C416" s="90"/>
      <c r="D416" s="271"/>
      <c r="E416" s="271"/>
      <c r="F416" s="271"/>
      <c r="G416" s="143"/>
    </row>
    <row r="417" spans="2:7" x14ac:dyDescent="0.2">
      <c r="B417" s="279"/>
      <c r="C417" s="90"/>
      <c r="D417" s="271"/>
      <c r="E417" s="271"/>
      <c r="F417" s="271"/>
      <c r="G417" s="143"/>
    </row>
    <row r="418" spans="2:7" x14ac:dyDescent="0.2">
      <c r="B418" s="279"/>
      <c r="C418" s="274"/>
      <c r="E418" s="2"/>
      <c r="F418" s="269"/>
      <c r="G418" s="272"/>
    </row>
    <row r="419" spans="2:7" x14ac:dyDescent="0.2">
      <c r="B419" s="279"/>
      <c r="C419" s="274"/>
      <c r="E419" s="2"/>
      <c r="F419" s="269"/>
      <c r="G419" s="272"/>
    </row>
    <row r="420" spans="2:7" x14ac:dyDescent="0.2">
      <c r="B420" s="279"/>
      <c r="C420" s="85"/>
      <c r="E420" s="2"/>
      <c r="F420" s="269"/>
      <c r="G420" s="143"/>
    </row>
    <row r="421" spans="2:7" x14ac:dyDescent="0.2">
      <c r="B421" s="292"/>
      <c r="C421" s="85"/>
      <c r="D421" s="100"/>
      <c r="E421" s="100"/>
      <c r="F421" s="269"/>
    </row>
    <row r="422" spans="2:7" x14ac:dyDescent="0.2">
      <c r="B422" s="279"/>
      <c r="C422" s="274"/>
      <c r="E422" s="2"/>
      <c r="F422" s="269"/>
      <c r="G422" s="272"/>
    </row>
    <row r="423" spans="2:7" x14ac:dyDescent="0.2">
      <c r="B423" s="279"/>
      <c r="C423" s="84"/>
      <c r="D423" s="271"/>
      <c r="E423" s="271"/>
      <c r="F423" s="269"/>
      <c r="G423" s="143"/>
    </row>
    <row r="424" spans="2:7" x14ac:dyDescent="0.2">
      <c r="B424" s="279"/>
      <c r="C424" s="84"/>
      <c r="D424" s="271"/>
      <c r="E424" s="271"/>
      <c r="F424" s="271"/>
      <c r="G424" s="143"/>
    </row>
    <row r="425" spans="2:7" x14ac:dyDescent="0.2">
      <c r="B425" s="279"/>
      <c r="C425" s="84"/>
      <c r="D425" s="271"/>
      <c r="E425" s="271"/>
      <c r="F425" s="271"/>
      <c r="G425" s="143"/>
    </row>
    <row r="426" spans="2:7" x14ac:dyDescent="0.2">
      <c r="B426" s="279"/>
      <c r="C426" s="84"/>
      <c r="D426" s="271"/>
      <c r="E426" s="271"/>
      <c r="F426" s="271"/>
      <c r="G426" s="143"/>
    </row>
    <row r="427" spans="2:7" x14ac:dyDescent="0.2">
      <c r="B427" s="279"/>
      <c r="C427" s="84"/>
      <c r="D427" s="271"/>
      <c r="E427" s="271"/>
      <c r="F427" s="271"/>
      <c r="G427" s="143"/>
    </row>
    <row r="428" spans="2:7" x14ac:dyDescent="0.2">
      <c r="B428" s="279"/>
      <c r="C428" s="84"/>
      <c r="D428" s="271"/>
      <c r="E428" s="271"/>
      <c r="F428" s="271"/>
      <c r="G428" s="143"/>
    </row>
    <row r="429" spans="2:7" x14ac:dyDescent="0.2">
      <c r="B429" s="279"/>
      <c r="C429" s="85"/>
      <c r="D429" s="271"/>
      <c r="F429" s="271"/>
      <c r="G429" s="143"/>
    </row>
    <row r="430" spans="2:7" x14ac:dyDescent="0.2">
      <c r="B430" s="279"/>
      <c r="C430" s="85"/>
      <c r="D430" s="271"/>
      <c r="E430" s="271"/>
      <c r="F430" s="271"/>
      <c r="G430" s="143"/>
    </row>
    <row r="431" spans="2:7" x14ac:dyDescent="0.2">
      <c r="B431" s="279"/>
      <c r="C431" s="85"/>
      <c r="F431" s="271"/>
      <c r="G431" s="143"/>
    </row>
    <row r="432" spans="2:7" x14ac:dyDescent="0.2">
      <c r="B432" s="279"/>
      <c r="C432" s="85"/>
      <c r="F432" s="271"/>
      <c r="G432" s="143"/>
    </row>
    <row r="433" spans="2:7" x14ac:dyDescent="0.2">
      <c r="B433" s="279"/>
      <c r="C433" s="84"/>
      <c r="D433" s="271"/>
      <c r="E433" s="271"/>
      <c r="F433" s="271"/>
      <c r="G433" s="143"/>
    </row>
    <row r="434" spans="2:7" x14ac:dyDescent="0.2">
      <c r="B434" s="279"/>
      <c r="C434" s="84"/>
      <c r="D434" s="271"/>
      <c r="E434" s="271"/>
      <c r="F434" s="271"/>
      <c r="G434" s="143"/>
    </row>
    <row r="435" spans="2:7" x14ac:dyDescent="0.2">
      <c r="B435" s="163"/>
      <c r="C435" s="273"/>
      <c r="D435" s="271"/>
      <c r="E435" s="271"/>
      <c r="F435" s="271"/>
      <c r="G435" s="143"/>
    </row>
    <row r="436" spans="2:7" x14ac:dyDescent="0.2">
      <c r="B436" s="279"/>
      <c r="C436" s="85"/>
      <c r="D436" s="271"/>
      <c r="E436" s="271"/>
      <c r="F436" s="271"/>
      <c r="G436" s="143"/>
    </row>
    <row r="437" spans="2:7" x14ac:dyDescent="0.2">
      <c r="B437" s="279"/>
      <c r="C437" s="85"/>
      <c r="F437" s="271"/>
      <c r="G437" s="143"/>
    </row>
    <row r="438" spans="2:7" x14ac:dyDescent="0.2">
      <c r="B438" s="279"/>
      <c r="C438" s="85"/>
      <c r="D438" s="271"/>
      <c r="E438" s="271"/>
      <c r="F438" s="271"/>
      <c r="G438" s="143"/>
    </row>
    <row r="439" spans="2:7" x14ac:dyDescent="0.2">
      <c r="B439" s="279"/>
      <c r="C439" s="85"/>
      <c r="F439" s="271"/>
      <c r="G439" s="143"/>
    </row>
    <row r="440" spans="2:7" x14ac:dyDescent="0.2">
      <c r="B440" s="279"/>
      <c r="C440" s="85"/>
      <c r="D440" s="271"/>
      <c r="E440" s="271"/>
      <c r="F440" s="271"/>
      <c r="G440" s="143"/>
    </row>
    <row r="441" spans="2:7" x14ac:dyDescent="0.2">
      <c r="B441" s="279"/>
      <c r="C441" s="85"/>
      <c r="F441" s="271"/>
      <c r="G441" s="143"/>
    </row>
    <row r="442" spans="2:7" x14ac:dyDescent="0.2">
      <c r="B442" s="279"/>
      <c r="C442" s="85"/>
      <c r="F442" s="271"/>
      <c r="G442" s="143"/>
    </row>
    <row r="443" spans="2:7" x14ac:dyDescent="0.2">
      <c r="B443" s="279"/>
      <c r="C443" s="85"/>
      <c r="F443" s="271"/>
      <c r="G443" s="143"/>
    </row>
    <row r="444" spans="2:7" x14ac:dyDescent="0.2">
      <c r="B444" s="279"/>
      <c r="C444" s="85"/>
      <c r="F444" s="271"/>
      <c r="G444" s="143"/>
    </row>
    <row r="445" spans="2:7" x14ac:dyDescent="0.2">
      <c r="C445" s="85"/>
      <c r="F445" s="271"/>
      <c r="G445" s="143"/>
    </row>
    <row r="446" spans="2:7" x14ac:dyDescent="0.2">
      <c r="B446" s="279"/>
      <c r="C446" s="85"/>
      <c r="F446" s="271"/>
      <c r="G446" s="143"/>
    </row>
    <row r="447" spans="2:7" x14ac:dyDescent="0.2">
      <c r="C447" s="85"/>
      <c r="F447" s="271"/>
      <c r="G447" s="143"/>
    </row>
    <row r="448" spans="2:7" x14ac:dyDescent="0.2">
      <c r="B448" s="277"/>
      <c r="C448" s="85"/>
      <c r="F448" s="271"/>
      <c r="G448" s="143"/>
    </row>
    <row r="449" spans="1:7" x14ac:dyDescent="0.2">
      <c r="B449" s="153"/>
      <c r="C449" s="85"/>
      <c r="F449" s="271"/>
      <c r="G449" s="143"/>
    </row>
    <row r="450" spans="1:7" x14ac:dyDescent="0.2">
      <c r="B450" s="279"/>
      <c r="C450" s="85"/>
      <c r="F450" s="271"/>
      <c r="G450" s="143"/>
    </row>
    <row r="451" spans="1:7" x14ac:dyDescent="0.2">
      <c r="B451" s="279"/>
      <c r="C451" s="84"/>
      <c r="D451" s="271"/>
      <c r="E451" s="271"/>
      <c r="F451" s="271"/>
      <c r="G451" s="143"/>
    </row>
    <row r="452" spans="1:7" x14ac:dyDescent="0.2">
      <c r="B452" s="279"/>
      <c r="C452" s="85"/>
      <c r="D452" s="271"/>
      <c r="E452" s="271"/>
      <c r="F452" s="271"/>
      <c r="G452" s="143"/>
    </row>
    <row r="453" spans="1:7" x14ac:dyDescent="0.2">
      <c r="C453" s="84"/>
      <c r="F453" s="271"/>
      <c r="G453" s="143"/>
    </row>
    <row r="454" spans="1:7" x14ac:dyDescent="0.2">
      <c r="A454" s="333"/>
      <c r="C454" s="85"/>
      <c r="F454" s="271"/>
      <c r="G454" s="143"/>
    </row>
    <row r="455" spans="1:7" x14ac:dyDescent="0.2">
      <c r="A455" s="333"/>
      <c r="B455" s="279"/>
      <c r="C455" s="85"/>
      <c r="F455" s="271"/>
      <c r="G455" s="143"/>
    </row>
    <row r="456" spans="1:7" x14ac:dyDescent="0.2">
      <c r="A456" s="333"/>
      <c r="B456" s="279"/>
      <c r="C456" s="84"/>
      <c r="D456" s="271"/>
      <c r="E456" s="271"/>
      <c r="F456" s="271"/>
      <c r="G456" s="143"/>
    </row>
    <row r="457" spans="1:7" x14ac:dyDescent="0.2">
      <c r="B457" s="279"/>
      <c r="C457" s="85"/>
      <c r="F457" s="271"/>
      <c r="G457" s="143"/>
    </row>
    <row r="458" spans="1:7" x14ac:dyDescent="0.2">
      <c r="A458" s="333"/>
      <c r="B458" s="279"/>
      <c r="C458" s="84"/>
      <c r="D458" s="271"/>
      <c r="E458" s="271"/>
      <c r="F458" s="271"/>
      <c r="G458" s="143"/>
    </row>
    <row r="459" spans="1:7" x14ac:dyDescent="0.2">
      <c r="A459" s="340"/>
      <c r="B459" s="279"/>
      <c r="C459" s="84"/>
      <c r="F459" s="271"/>
      <c r="G459" s="143"/>
    </row>
    <row r="460" spans="1:7" x14ac:dyDescent="0.2">
      <c r="A460" s="117"/>
      <c r="C460" s="273"/>
      <c r="E460" s="271"/>
      <c r="F460" s="271"/>
      <c r="G460" s="143"/>
    </row>
    <row r="461" spans="1:7" x14ac:dyDescent="0.2">
      <c r="A461" s="340"/>
      <c r="B461" s="279"/>
      <c r="C461" s="84"/>
      <c r="D461" s="150"/>
      <c r="E461" s="362"/>
      <c r="F461" s="362"/>
      <c r="G461" s="369"/>
    </row>
    <row r="462" spans="1:7" x14ac:dyDescent="0.2">
      <c r="A462" s="117"/>
      <c r="B462" s="163"/>
      <c r="C462" s="85"/>
      <c r="D462" s="150"/>
      <c r="E462" s="362"/>
      <c r="F462" s="362"/>
      <c r="G462" s="369"/>
    </row>
    <row r="463" spans="1:7" x14ac:dyDescent="0.2">
      <c r="C463" s="273"/>
      <c r="E463" s="271"/>
      <c r="F463" s="271"/>
      <c r="G463" s="143"/>
    </row>
    <row r="464" spans="1:7" x14ac:dyDescent="0.2">
      <c r="A464" s="333"/>
      <c r="B464" s="279"/>
      <c r="C464" s="84"/>
      <c r="F464" s="271"/>
      <c r="G464" s="143"/>
    </row>
    <row r="465" spans="1:7" x14ac:dyDescent="0.2">
      <c r="C465" s="273"/>
      <c r="E465" s="271"/>
      <c r="F465" s="271"/>
      <c r="G465" s="143"/>
    </row>
    <row r="466" spans="1:7" x14ac:dyDescent="0.2">
      <c r="A466" s="333"/>
      <c r="B466" s="279"/>
      <c r="C466" s="84"/>
      <c r="F466" s="271"/>
      <c r="G466" s="143"/>
    </row>
    <row r="467" spans="1:7" x14ac:dyDescent="0.2">
      <c r="C467" s="273"/>
      <c r="E467" s="271"/>
      <c r="F467" s="271"/>
      <c r="G467" s="143"/>
    </row>
    <row r="468" spans="1:7" x14ac:dyDescent="0.2">
      <c r="A468" s="333"/>
      <c r="B468" s="279"/>
      <c r="C468" s="85"/>
      <c r="F468" s="271"/>
      <c r="G468" s="143"/>
    </row>
    <row r="469" spans="1:7" x14ac:dyDescent="0.2">
      <c r="B469" s="279"/>
      <c r="C469" s="85"/>
      <c r="E469" s="271"/>
      <c r="F469" s="271"/>
      <c r="G469" s="143"/>
    </row>
    <row r="470" spans="1:7" x14ac:dyDescent="0.2">
      <c r="A470" s="333"/>
      <c r="B470" s="279"/>
      <c r="C470" s="84"/>
      <c r="F470" s="271"/>
      <c r="G470" s="143"/>
    </row>
    <row r="471" spans="1:7" x14ac:dyDescent="0.2">
      <c r="A471" s="333"/>
      <c r="B471" s="279"/>
      <c r="C471" s="84"/>
      <c r="D471" s="150"/>
      <c r="E471" s="362"/>
      <c r="F471" s="362"/>
      <c r="G471" s="369"/>
    </row>
    <row r="472" spans="1:7" x14ac:dyDescent="0.2">
      <c r="B472" s="163"/>
      <c r="C472" s="85"/>
      <c r="D472" s="150"/>
      <c r="E472" s="362"/>
      <c r="F472" s="362"/>
      <c r="G472" s="369"/>
    </row>
    <row r="473" spans="1:7" x14ac:dyDescent="0.2">
      <c r="A473" s="333"/>
      <c r="B473" s="279"/>
      <c r="C473" s="84"/>
      <c r="F473" s="271"/>
      <c r="G473" s="143"/>
    </row>
    <row r="474" spans="1:7" x14ac:dyDescent="0.2">
      <c r="B474" s="279"/>
      <c r="C474" s="85"/>
      <c r="F474" s="271"/>
      <c r="G474" s="143"/>
    </row>
    <row r="475" spans="1:7" x14ac:dyDescent="0.2">
      <c r="A475" s="333"/>
      <c r="B475" s="279"/>
      <c r="C475" s="85"/>
      <c r="F475" s="271"/>
      <c r="G475" s="143"/>
    </row>
    <row r="476" spans="1:7" x14ac:dyDescent="0.2">
      <c r="B476" s="279"/>
      <c r="C476" s="85"/>
      <c r="F476" s="271"/>
      <c r="G476" s="143"/>
    </row>
    <row r="477" spans="1:7" x14ac:dyDescent="0.2">
      <c r="A477" s="333"/>
      <c r="B477" s="279"/>
      <c r="C477" s="85"/>
      <c r="F477" s="271"/>
      <c r="G477" s="143"/>
    </row>
    <row r="478" spans="1:7" x14ac:dyDescent="0.2">
      <c r="B478" s="279"/>
      <c r="C478" s="85"/>
      <c r="F478" s="271"/>
      <c r="G478" s="143"/>
    </row>
    <row r="479" spans="1:7" x14ac:dyDescent="0.2">
      <c r="A479" s="333"/>
      <c r="B479" s="279"/>
      <c r="C479" s="85"/>
      <c r="F479" s="271"/>
      <c r="G479" s="143"/>
    </row>
    <row r="480" spans="1:7" x14ac:dyDescent="0.2">
      <c r="A480" s="333"/>
      <c r="B480" s="279"/>
      <c r="C480" s="85"/>
      <c r="F480" s="271"/>
      <c r="G480" s="143"/>
    </row>
    <row r="481" spans="1:7" x14ac:dyDescent="0.2">
      <c r="A481" s="333"/>
      <c r="B481" s="279"/>
      <c r="C481" s="85"/>
      <c r="F481" s="271"/>
      <c r="G481" s="143"/>
    </row>
    <row r="482" spans="1:7" x14ac:dyDescent="0.2">
      <c r="A482" s="333"/>
      <c r="B482" s="279"/>
      <c r="C482" s="85"/>
      <c r="F482" s="271"/>
      <c r="G482" s="143"/>
    </row>
    <row r="483" spans="1:7" x14ac:dyDescent="0.2">
      <c r="A483" s="333"/>
      <c r="B483" s="279"/>
      <c r="C483" s="85"/>
      <c r="F483" s="271"/>
      <c r="G483" s="143"/>
    </row>
    <row r="484" spans="1:7" x14ac:dyDescent="0.2">
      <c r="A484" s="333"/>
      <c r="B484" s="163"/>
      <c r="C484" s="85"/>
      <c r="F484" s="271"/>
      <c r="G484" s="143"/>
    </row>
    <row r="485" spans="1:7" x14ac:dyDescent="0.2">
      <c r="C485" s="85"/>
      <c r="D485" s="100"/>
      <c r="E485" s="100"/>
    </row>
    <row r="486" spans="1:7" x14ac:dyDescent="0.2">
      <c r="C486" s="85"/>
      <c r="D486" s="100"/>
      <c r="E486" s="100"/>
    </row>
    <row r="487" spans="1:7" x14ac:dyDescent="0.2">
      <c r="C487" s="85"/>
      <c r="D487" s="100"/>
      <c r="E487" s="100"/>
    </row>
    <row r="488" spans="1:7" x14ac:dyDescent="0.2">
      <c r="C488" s="85"/>
      <c r="D488" s="100"/>
      <c r="E488" s="100"/>
    </row>
    <row r="489" spans="1:7" x14ac:dyDescent="0.2">
      <c r="C489" s="85"/>
      <c r="D489" s="100"/>
      <c r="E489" s="100"/>
    </row>
    <row r="490" spans="1:7" x14ac:dyDescent="0.2">
      <c r="C490" s="85"/>
      <c r="D490" s="100"/>
      <c r="E490" s="100"/>
    </row>
    <row r="491" spans="1:7" x14ac:dyDescent="0.2">
      <c r="C491" s="85"/>
      <c r="D491" s="100"/>
      <c r="E491" s="100"/>
    </row>
    <row r="492" spans="1:7" x14ac:dyDescent="0.2">
      <c r="C492" s="85"/>
      <c r="D492" s="100"/>
      <c r="E492" s="100"/>
    </row>
    <row r="493" spans="1:7" x14ac:dyDescent="0.2">
      <c r="C493" s="85"/>
      <c r="D493" s="100"/>
      <c r="E493" s="100"/>
    </row>
    <row r="494" spans="1:7" x14ac:dyDescent="0.2">
      <c r="C494" s="85"/>
      <c r="D494" s="100"/>
      <c r="E494" s="100"/>
    </row>
    <row r="495" spans="1:7" x14ac:dyDescent="0.2">
      <c r="C495" s="85"/>
      <c r="D495" s="100"/>
      <c r="E495" s="100"/>
    </row>
    <row r="496" spans="1:7" x14ac:dyDescent="0.2">
      <c r="C496" s="85"/>
      <c r="D496" s="100"/>
      <c r="E496" s="100"/>
    </row>
    <row r="497" spans="3:5" x14ac:dyDescent="0.2">
      <c r="C497" s="85"/>
      <c r="D497" s="100"/>
      <c r="E497" s="100"/>
    </row>
    <row r="498" spans="3:5" x14ac:dyDescent="0.2">
      <c r="C498" s="85"/>
      <c r="D498" s="100"/>
      <c r="E498" s="100"/>
    </row>
    <row r="499" spans="3:5" x14ac:dyDescent="0.2">
      <c r="C499" s="85"/>
      <c r="D499" s="100"/>
      <c r="E499" s="100"/>
    </row>
    <row r="500" spans="3:5" x14ac:dyDescent="0.2">
      <c r="C500" s="85"/>
      <c r="D500" s="100"/>
      <c r="E500" s="100"/>
    </row>
    <row r="501" spans="3:5" x14ac:dyDescent="0.2">
      <c r="C501" s="85"/>
      <c r="D501" s="100"/>
      <c r="E501" s="100"/>
    </row>
    <row r="502" spans="3:5" x14ac:dyDescent="0.2">
      <c r="C502" s="85"/>
      <c r="D502" s="100"/>
      <c r="E502" s="100"/>
    </row>
    <row r="503" spans="3:5" x14ac:dyDescent="0.2">
      <c r="C503" s="85"/>
      <c r="D503" s="100"/>
      <c r="E503" s="100"/>
    </row>
    <row r="504" spans="3:5" x14ac:dyDescent="0.2">
      <c r="C504" s="85"/>
      <c r="D504" s="100"/>
      <c r="E504" s="100"/>
    </row>
    <row r="505" spans="3:5" x14ac:dyDescent="0.2">
      <c r="C505" s="85"/>
      <c r="D505" s="100"/>
      <c r="E505" s="100"/>
    </row>
    <row r="506" spans="3:5" x14ac:dyDescent="0.2">
      <c r="C506" s="85"/>
      <c r="D506" s="100"/>
      <c r="E506" s="100"/>
    </row>
    <row r="507" spans="3:5" x14ac:dyDescent="0.2">
      <c r="C507" s="85"/>
      <c r="D507" s="100"/>
      <c r="E507" s="100"/>
    </row>
    <row r="508" spans="3:5" x14ac:dyDescent="0.2">
      <c r="C508" s="85"/>
      <c r="D508" s="100"/>
      <c r="E508" s="100"/>
    </row>
    <row r="509" spans="3:5" x14ac:dyDescent="0.2">
      <c r="C509" s="85"/>
      <c r="D509" s="100"/>
      <c r="E509" s="100"/>
    </row>
    <row r="510" spans="3:5" x14ac:dyDescent="0.2">
      <c r="C510" s="85"/>
      <c r="D510" s="100"/>
      <c r="E510" s="100"/>
    </row>
    <row r="511" spans="3:5" x14ac:dyDescent="0.2">
      <c r="C511" s="85"/>
      <c r="D511" s="100"/>
      <c r="E511" s="100"/>
    </row>
    <row r="512" spans="3:5" x14ac:dyDescent="0.2">
      <c r="C512" s="85"/>
      <c r="D512" s="100"/>
      <c r="E512" s="100"/>
    </row>
    <row r="513" spans="3:5" x14ac:dyDescent="0.2">
      <c r="C513" s="85"/>
      <c r="D513" s="100"/>
      <c r="E513" s="100"/>
    </row>
    <row r="514" spans="3:5" x14ac:dyDescent="0.2">
      <c r="C514" s="85"/>
      <c r="D514" s="100"/>
      <c r="E514" s="100"/>
    </row>
    <row r="515" spans="3:5" x14ac:dyDescent="0.2">
      <c r="C515" s="85"/>
      <c r="D515" s="100"/>
      <c r="E515" s="100"/>
    </row>
    <row r="516" spans="3:5" x14ac:dyDescent="0.2">
      <c r="C516" s="85"/>
      <c r="D516" s="100"/>
      <c r="E516" s="100"/>
    </row>
    <row r="517" spans="3:5" x14ac:dyDescent="0.2">
      <c r="C517" s="85"/>
      <c r="D517" s="100"/>
      <c r="E517" s="100"/>
    </row>
    <row r="518" spans="3:5" x14ac:dyDescent="0.2">
      <c r="C518" s="85"/>
      <c r="D518" s="100"/>
      <c r="E518" s="100"/>
    </row>
    <row r="519" spans="3:5" x14ac:dyDescent="0.2">
      <c r="C519" s="85"/>
      <c r="D519" s="100"/>
      <c r="E519" s="100"/>
    </row>
    <row r="520" spans="3:5" x14ac:dyDescent="0.2">
      <c r="C520" s="85"/>
      <c r="D520" s="100"/>
      <c r="E520" s="100"/>
    </row>
    <row r="521" spans="3:5" x14ac:dyDescent="0.2">
      <c r="C521" s="85"/>
      <c r="D521" s="100"/>
      <c r="E521" s="100"/>
    </row>
    <row r="522" spans="3:5" x14ac:dyDescent="0.2">
      <c r="C522" s="85"/>
      <c r="D522" s="100"/>
      <c r="E522" s="100"/>
    </row>
    <row r="523" spans="3:5" x14ac:dyDescent="0.2">
      <c r="C523" s="85"/>
      <c r="D523" s="100"/>
      <c r="E523" s="100"/>
    </row>
    <row r="524" spans="3:5" x14ac:dyDescent="0.2">
      <c r="C524" s="85"/>
      <c r="D524" s="100"/>
      <c r="E524" s="100"/>
    </row>
    <row r="525" spans="3:5" x14ac:dyDescent="0.2">
      <c r="C525" s="85"/>
      <c r="D525" s="100"/>
      <c r="E525" s="100"/>
    </row>
    <row r="526" spans="3:5" x14ac:dyDescent="0.2">
      <c r="C526" s="85"/>
      <c r="D526" s="100"/>
      <c r="E526" s="100"/>
    </row>
    <row r="527" spans="3:5" x14ac:dyDescent="0.2">
      <c r="C527" s="85"/>
      <c r="D527" s="100"/>
      <c r="E527" s="100"/>
    </row>
    <row r="528" spans="3:5" x14ac:dyDescent="0.2">
      <c r="C528" s="85"/>
      <c r="D528" s="100"/>
      <c r="E528" s="100"/>
    </row>
    <row r="529" spans="3:5" x14ac:dyDescent="0.2">
      <c r="C529" s="85"/>
      <c r="D529" s="100"/>
      <c r="E529" s="100"/>
    </row>
    <row r="530" spans="3:5" x14ac:dyDescent="0.2">
      <c r="C530" s="85"/>
      <c r="D530" s="100"/>
      <c r="E530" s="100"/>
    </row>
    <row r="531" spans="3:5" x14ac:dyDescent="0.2">
      <c r="C531" s="85"/>
      <c r="D531" s="100"/>
      <c r="E531" s="100"/>
    </row>
    <row r="532" spans="3:5" x14ac:dyDescent="0.2">
      <c r="C532" s="85"/>
      <c r="D532" s="100"/>
      <c r="E532" s="100"/>
    </row>
    <row r="533" spans="3:5" x14ac:dyDescent="0.2">
      <c r="C533" s="85"/>
      <c r="D533" s="100"/>
      <c r="E533" s="100"/>
    </row>
    <row r="534" spans="3:5" x14ac:dyDescent="0.2">
      <c r="C534" s="85"/>
      <c r="D534" s="100"/>
      <c r="E534" s="100"/>
    </row>
    <row r="535" spans="3:5" x14ac:dyDescent="0.2">
      <c r="C535" s="85"/>
      <c r="D535" s="100"/>
      <c r="E535" s="100"/>
    </row>
    <row r="536" spans="3:5" x14ac:dyDescent="0.2">
      <c r="C536" s="85"/>
      <c r="D536" s="100"/>
      <c r="E536" s="100"/>
    </row>
    <row r="537" spans="3:5" x14ac:dyDescent="0.2">
      <c r="C537" s="85"/>
      <c r="D537" s="100"/>
      <c r="E537" s="100"/>
    </row>
    <row r="538" spans="3:5" x14ac:dyDescent="0.2">
      <c r="C538" s="85"/>
      <c r="D538" s="100"/>
      <c r="E538" s="100"/>
    </row>
    <row r="539" spans="3:5" x14ac:dyDescent="0.2">
      <c r="C539" s="85"/>
      <c r="D539" s="100"/>
      <c r="E539" s="100"/>
    </row>
    <row r="540" spans="3:5" x14ac:dyDescent="0.2">
      <c r="C540" s="85"/>
      <c r="D540" s="100"/>
      <c r="E540" s="100"/>
    </row>
    <row r="541" spans="3:5" x14ac:dyDescent="0.2">
      <c r="C541" s="85"/>
      <c r="D541" s="100"/>
      <c r="E541" s="100"/>
    </row>
    <row r="542" spans="3:5" x14ac:dyDescent="0.2">
      <c r="C542" s="85"/>
      <c r="D542" s="100"/>
      <c r="E542" s="100"/>
    </row>
    <row r="543" spans="3:5" x14ac:dyDescent="0.2">
      <c r="C543" s="85"/>
      <c r="D543" s="100"/>
      <c r="E543" s="100"/>
    </row>
    <row r="544" spans="3:5" x14ac:dyDescent="0.2">
      <c r="C544" s="85"/>
      <c r="D544" s="100"/>
      <c r="E544" s="100"/>
    </row>
    <row r="545" spans="3:5" x14ac:dyDescent="0.2">
      <c r="C545" s="85"/>
      <c r="D545" s="100"/>
      <c r="E545" s="100"/>
    </row>
    <row r="546" spans="3:5" x14ac:dyDescent="0.2">
      <c r="C546" s="85"/>
      <c r="D546" s="100"/>
      <c r="E546" s="100"/>
    </row>
    <row r="547" spans="3:5" x14ac:dyDescent="0.2">
      <c r="C547" s="85"/>
      <c r="D547" s="100"/>
      <c r="E547" s="100"/>
    </row>
    <row r="548" spans="3:5" x14ac:dyDescent="0.2">
      <c r="C548" s="85"/>
      <c r="D548" s="100"/>
      <c r="E548" s="100"/>
    </row>
    <row r="549" spans="3:5" x14ac:dyDescent="0.2">
      <c r="C549" s="85"/>
      <c r="D549" s="100"/>
      <c r="E549" s="100"/>
    </row>
    <row r="550" spans="3:5" x14ac:dyDescent="0.2">
      <c r="C550" s="85"/>
      <c r="D550" s="100"/>
      <c r="E550" s="100"/>
    </row>
    <row r="551" spans="3:5" x14ac:dyDescent="0.2">
      <c r="C551" s="85"/>
      <c r="D551" s="100"/>
      <c r="E551" s="100"/>
    </row>
    <row r="552" spans="3:5" x14ac:dyDescent="0.2">
      <c r="C552" s="85"/>
      <c r="D552" s="100"/>
      <c r="E552" s="100"/>
    </row>
    <row r="553" spans="3:5" x14ac:dyDescent="0.2">
      <c r="C553" s="85"/>
      <c r="D553" s="100"/>
      <c r="E553" s="100"/>
    </row>
    <row r="554" spans="3:5" x14ac:dyDescent="0.2">
      <c r="C554" s="85"/>
      <c r="D554" s="100"/>
      <c r="E554" s="100"/>
    </row>
    <row r="555" spans="3:5" x14ac:dyDescent="0.2">
      <c r="C555" s="85"/>
      <c r="D555" s="100"/>
      <c r="E555" s="100"/>
    </row>
    <row r="556" spans="3:5" x14ac:dyDescent="0.2">
      <c r="C556" s="85"/>
      <c r="D556" s="100"/>
      <c r="E556" s="100"/>
    </row>
    <row r="557" spans="3:5" x14ac:dyDescent="0.2">
      <c r="C557" s="85"/>
      <c r="D557" s="100"/>
      <c r="E557" s="100"/>
    </row>
    <row r="558" spans="3:5" x14ac:dyDescent="0.2">
      <c r="C558" s="85"/>
      <c r="D558" s="100"/>
      <c r="E558" s="100"/>
    </row>
    <row r="559" spans="3:5" x14ac:dyDescent="0.2">
      <c r="C559" s="85"/>
      <c r="D559" s="100"/>
      <c r="E559" s="100"/>
    </row>
    <row r="560" spans="3:5" x14ac:dyDescent="0.2">
      <c r="C560" s="85"/>
      <c r="D560" s="100"/>
      <c r="E560" s="100"/>
    </row>
    <row r="561" spans="3:5" x14ac:dyDescent="0.2">
      <c r="C561" s="85"/>
      <c r="D561" s="100"/>
      <c r="E561" s="100"/>
    </row>
    <row r="562" spans="3:5" x14ac:dyDescent="0.2">
      <c r="C562" s="85"/>
      <c r="D562" s="100"/>
      <c r="E562" s="100"/>
    </row>
    <row r="563" spans="3:5" x14ac:dyDescent="0.2">
      <c r="C563" s="85"/>
      <c r="D563" s="100"/>
      <c r="E563" s="100"/>
    </row>
    <row r="564" spans="3:5" x14ac:dyDescent="0.2">
      <c r="C564" s="85"/>
      <c r="D564" s="100"/>
      <c r="E564" s="100"/>
    </row>
    <row r="565" spans="3:5" x14ac:dyDescent="0.2">
      <c r="C565" s="85"/>
      <c r="D565" s="100"/>
      <c r="E565" s="100"/>
    </row>
    <row r="566" spans="3:5" x14ac:dyDescent="0.2">
      <c r="C566" s="85"/>
      <c r="D566" s="100"/>
      <c r="E566" s="100"/>
    </row>
    <row r="567" spans="3:5" x14ac:dyDescent="0.2">
      <c r="C567" s="85"/>
      <c r="D567" s="100"/>
      <c r="E567" s="100"/>
    </row>
    <row r="568" spans="3:5" x14ac:dyDescent="0.2">
      <c r="C568" s="85"/>
      <c r="D568" s="100"/>
      <c r="E568" s="100"/>
    </row>
    <row r="569" spans="3:5" x14ac:dyDescent="0.2">
      <c r="C569" s="85"/>
      <c r="D569" s="100"/>
      <c r="E569" s="100"/>
    </row>
    <row r="570" spans="3:5" x14ac:dyDescent="0.2">
      <c r="C570" s="85"/>
      <c r="D570" s="100"/>
      <c r="E570" s="100"/>
    </row>
    <row r="571" spans="3:5" x14ac:dyDescent="0.2">
      <c r="C571" s="85"/>
      <c r="D571" s="100"/>
      <c r="E571" s="100"/>
    </row>
    <row r="572" spans="3:5" x14ac:dyDescent="0.2">
      <c r="C572" s="85"/>
      <c r="D572" s="100"/>
      <c r="E572" s="100"/>
    </row>
    <row r="573" spans="3:5" x14ac:dyDescent="0.2">
      <c r="C573" s="85"/>
      <c r="D573" s="100"/>
      <c r="E573" s="100"/>
    </row>
    <row r="574" spans="3:5" x14ac:dyDescent="0.2">
      <c r="C574" s="85"/>
      <c r="D574" s="100"/>
      <c r="E574" s="100"/>
    </row>
    <row r="575" spans="3:5" x14ac:dyDescent="0.2">
      <c r="C575" s="85"/>
      <c r="D575" s="100"/>
      <c r="E575" s="100"/>
    </row>
    <row r="576" spans="3:5" x14ac:dyDescent="0.2">
      <c r="C576" s="85"/>
      <c r="D576" s="100"/>
      <c r="E576" s="100"/>
    </row>
    <row r="577" spans="3:5" x14ac:dyDescent="0.2">
      <c r="C577" s="85"/>
      <c r="D577" s="100"/>
      <c r="E577" s="100"/>
    </row>
    <row r="578" spans="3:5" x14ac:dyDescent="0.2">
      <c r="D578" s="100"/>
      <c r="E578" s="100"/>
    </row>
    <row r="579" spans="3:5" x14ac:dyDescent="0.2">
      <c r="D579" s="100"/>
      <c r="E579" s="100"/>
    </row>
    <row r="580" spans="3:5" x14ac:dyDescent="0.2">
      <c r="D580" s="100"/>
      <c r="E580" s="100"/>
    </row>
    <row r="581" spans="3:5" x14ac:dyDescent="0.2">
      <c r="D581" s="100"/>
      <c r="E581" s="100"/>
    </row>
    <row r="582" spans="3:5" x14ac:dyDescent="0.2">
      <c r="D582" s="100"/>
      <c r="E582" s="100"/>
    </row>
    <row r="583" spans="3:5" x14ac:dyDescent="0.2">
      <c r="D583" s="100"/>
      <c r="E583" s="100"/>
    </row>
    <row r="584" spans="3:5" x14ac:dyDescent="0.2">
      <c r="C584" s="100"/>
      <c r="D584" s="100"/>
      <c r="E584" s="100"/>
    </row>
    <row r="585" spans="3:5" x14ac:dyDescent="0.2">
      <c r="C585" s="100"/>
      <c r="D585" s="100"/>
      <c r="E585" s="100"/>
    </row>
    <row r="586" spans="3:5" x14ac:dyDescent="0.2">
      <c r="C586" s="100"/>
      <c r="D586" s="100"/>
      <c r="E586" s="100"/>
    </row>
    <row r="587" spans="3:5" x14ac:dyDescent="0.2">
      <c r="C587" s="100"/>
      <c r="D587" s="100"/>
      <c r="E587" s="100"/>
    </row>
    <row r="588" spans="3:5" x14ac:dyDescent="0.2">
      <c r="C588" s="100"/>
      <c r="D588" s="100"/>
      <c r="E588" s="100"/>
    </row>
    <row r="589" spans="3:5" x14ac:dyDescent="0.2">
      <c r="C589" s="100"/>
      <c r="D589" s="100"/>
      <c r="E589" s="100"/>
    </row>
    <row r="590" spans="3:5" x14ac:dyDescent="0.2">
      <c r="C590" s="100"/>
      <c r="D590" s="100"/>
      <c r="E590" s="100"/>
    </row>
    <row r="591" spans="3:5" x14ac:dyDescent="0.2">
      <c r="C591" s="100"/>
      <c r="D591" s="100"/>
      <c r="E591" s="100"/>
    </row>
    <row r="592" spans="3:5" x14ac:dyDescent="0.2">
      <c r="C592" s="100"/>
      <c r="D592" s="100"/>
      <c r="E592" s="100"/>
    </row>
    <row r="593" spans="3:5" x14ac:dyDescent="0.2">
      <c r="C593" s="100"/>
      <c r="D593" s="100"/>
      <c r="E593" s="100"/>
    </row>
    <row r="594" spans="3:5" x14ac:dyDescent="0.2">
      <c r="C594" s="100"/>
      <c r="D594" s="100"/>
      <c r="E594" s="100"/>
    </row>
    <row r="595" spans="3:5" x14ac:dyDescent="0.2">
      <c r="C595" s="100"/>
      <c r="D595" s="100"/>
      <c r="E595" s="100"/>
    </row>
    <row r="596" spans="3:5" x14ac:dyDescent="0.2">
      <c r="C596" s="100"/>
      <c r="D596" s="100"/>
      <c r="E596" s="100"/>
    </row>
  </sheetData>
  <autoFilter ref="B2:B596" xr:uid="{6D4EFFAA-BCDF-4D94-9929-79068FA9A661}"/>
  <mergeCells count="57">
    <mergeCell ref="A300:A301"/>
    <mergeCell ref="A302:A303"/>
    <mergeCell ref="A259:A260"/>
    <mergeCell ref="A262:A263"/>
    <mergeCell ref="A267:A268"/>
    <mergeCell ref="A269:A271"/>
    <mergeCell ref="A272:A273"/>
    <mergeCell ref="A222:A223"/>
    <mergeCell ref="A227:A229"/>
    <mergeCell ref="A242:A243"/>
    <mergeCell ref="A248:A249"/>
    <mergeCell ref="A250:A251"/>
    <mergeCell ref="F364:F365"/>
    <mergeCell ref="F471:F472"/>
    <mergeCell ref="G471:G472"/>
    <mergeCell ref="E461:E462"/>
    <mergeCell ref="E471:E472"/>
    <mergeCell ref="F461:F462"/>
    <mergeCell ref="G461:G462"/>
    <mergeCell ref="G364:G365"/>
    <mergeCell ref="G88:G89"/>
    <mergeCell ref="F88:F89"/>
    <mergeCell ref="A172:A173"/>
    <mergeCell ref="A176:A177"/>
    <mergeCell ref="G94:G95"/>
    <mergeCell ref="F94:F95"/>
    <mergeCell ref="E94:E95"/>
    <mergeCell ref="A109:A111"/>
    <mergeCell ref="A112:A113"/>
    <mergeCell ref="A167:A168"/>
    <mergeCell ref="A115:A116"/>
    <mergeCell ref="A121:A122"/>
    <mergeCell ref="G190:G191"/>
    <mergeCell ref="A190:A191"/>
    <mergeCell ref="B190:B191"/>
    <mergeCell ref="C190:C191"/>
    <mergeCell ref="D190:D191"/>
    <mergeCell ref="E190:E191"/>
    <mergeCell ref="F190:F191"/>
    <mergeCell ref="A136:A137"/>
    <mergeCell ref="A159:A160"/>
    <mergeCell ref="A162:A163"/>
    <mergeCell ref="A107:A108"/>
    <mergeCell ref="A44:A45"/>
    <mergeCell ref="A46:A47"/>
    <mergeCell ref="A55:A56"/>
    <mergeCell ref="A61:A62"/>
    <mergeCell ref="A214:A215"/>
    <mergeCell ref="A216:A218"/>
    <mergeCell ref="A219:A220"/>
    <mergeCell ref="A196:A197"/>
    <mergeCell ref="A181:A182"/>
    <mergeCell ref="A74:A75"/>
    <mergeCell ref="A76:A77"/>
    <mergeCell ref="A79:A80"/>
    <mergeCell ref="A69:A70"/>
    <mergeCell ref="A34:A35"/>
  </mergeCells>
  <pageMargins left="0.70866141732283472" right="0.70866141732283472" top="0.74803149606299213" bottom="0.74803149606299213" header="0.31496062992125984" footer="0.31496062992125984"/>
  <pageSetup scale="1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658"/>
  <sheetViews>
    <sheetView tabSelected="1" zoomScale="120" zoomScaleNormal="120" workbookViewId="0">
      <pane ySplit="4" topLeftCell="A86" activePane="bottomLeft" state="frozen"/>
      <selection pane="bottomLeft" activeCell="B98" sqref="B98"/>
    </sheetView>
  </sheetViews>
  <sheetFormatPr defaultRowHeight="12.75" x14ac:dyDescent="0.2"/>
  <cols>
    <col min="1" max="1" width="10.7109375" style="357" customWidth="1"/>
    <col min="2" max="2" width="40.28515625" style="146" customWidth="1"/>
    <col min="3" max="3" width="57.85546875" style="146" customWidth="1"/>
    <col min="4" max="4" width="17.140625" style="146" customWidth="1"/>
    <col min="5" max="5" width="12.140625" style="86" customWidth="1"/>
    <col min="6" max="6" width="11.28515625" style="189" customWidth="1"/>
    <col min="7" max="7" width="12.28515625" style="86" customWidth="1"/>
    <col min="8" max="8" width="11.7109375" style="100" customWidth="1"/>
    <col min="9" max="9" width="9.85546875" style="100" customWidth="1"/>
    <col min="10" max="16384" width="9.140625" style="100"/>
  </cols>
  <sheetData>
    <row r="2" spans="1:9" x14ac:dyDescent="0.2">
      <c r="A2" s="151" t="s">
        <v>1</v>
      </c>
      <c r="B2" s="153"/>
      <c r="C2" s="153"/>
      <c r="D2" s="153"/>
      <c r="E2" s="99"/>
    </row>
    <row r="3" spans="1:9" ht="13.5" thickBot="1" x14ac:dyDescent="0.25">
      <c r="G3" s="2"/>
      <c r="H3" s="6"/>
    </row>
    <row r="4" spans="1:9" ht="13.5" thickBot="1" x14ac:dyDescent="0.25">
      <c r="A4" s="5" t="s">
        <v>0</v>
      </c>
      <c r="B4" s="5" t="s">
        <v>2</v>
      </c>
      <c r="C4" s="5" t="s">
        <v>3</v>
      </c>
      <c r="D4" s="5" t="s">
        <v>4</v>
      </c>
      <c r="E4" s="5" t="s">
        <v>10</v>
      </c>
      <c r="F4" s="5" t="s">
        <v>7</v>
      </c>
      <c r="G4" s="5" t="s">
        <v>8</v>
      </c>
      <c r="H4" s="6"/>
    </row>
    <row r="5" spans="1:9" x14ac:dyDescent="0.2">
      <c r="A5" s="2"/>
      <c r="B5" s="155"/>
      <c r="C5" s="155"/>
      <c r="D5" s="155"/>
      <c r="E5" s="2"/>
      <c r="F5" s="2"/>
      <c r="G5" s="2"/>
      <c r="H5" s="6"/>
    </row>
    <row r="6" spans="1:9" x14ac:dyDescent="0.2">
      <c r="B6" s="89"/>
      <c r="C6" s="89" t="s">
        <v>6</v>
      </c>
      <c r="D6" s="89"/>
      <c r="E6" s="101"/>
      <c r="F6" s="2"/>
      <c r="G6" s="2"/>
      <c r="H6" s="6"/>
    </row>
    <row r="7" spans="1:9" x14ac:dyDescent="0.2">
      <c r="A7" s="351" t="s">
        <v>12</v>
      </c>
      <c r="B7" s="88" t="s">
        <v>33</v>
      </c>
      <c r="C7" s="85" t="s">
        <v>34</v>
      </c>
      <c r="D7" s="280" t="s">
        <v>13</v>
      </c>
      <c r="E7" s="280">
        <f>60*6</f>
        <v>360</v>
      </c>
      <c r="F7" s="280">
        <v>5</v>
      </c>
      <c r="G7" s="280">
        <f>+E7/60*F7</f>
        <v>30</v>
      </c>
      <c r="H7" s="6"/>
    </row>
    <row r="8" spans="1:9" x14ac:dyDescent="0.2">
      <c r="A8" s="351" t="s">
        <v>14</v>
      </c>
      <c r="B8" s="85" t="s">
        <v>17</v>
      </c>
      <c r="C8" s="85" t="s">
        <v>38</v>
      </c>
      <c r="D8" s="280" t="s">
        <v>19</v>
      </c>
      <c r="E8" s="280">
        <f>60*7</f>
        <v>420</v>
      </c>
      <c r="F8" s="280">
        <v>5</v>
      </c>
      <c r="G8" s="280">
        <f>+E8/60*F8</f>
        <v>35</v>
      </c>
      <c r="H8" s="6"/>
    </row>
    <row r="9" spans="1:9" x14ac:dyDescent="0.2">
      <c r="A9" s="351" t="s">
        <v>15</v>
      </c>
      <c r="B9" s="88" t="s">
        <v>35</v>
      </c>
      <c r="C9" s="85" t="s">
        <v>34</v>
      </c>
      <c r="D9" s="280" t="s">
        <v>20</v>
      </c>
      <c r="E9" s="280">
        <f>60*5</f>
        <v>300</v>
      </c>
      <c r="F9" s="280">
        <v>5</v>
      </c>
      <c r="G9" s="280">
        <f>+E9/60*F9</f>
        <v>25</v>
      </c>
      <c r="H9" s="6"/>
      <c r="I9" s="2"/>
    </row>
    <row r="10" spans="1:9" ht="25.5" x14ac:dyDescent="0.2">
      <c r="A10" s="351" t="s">
        <v>16</v>
      </c>
      <c r="B10" s="296" t="s">
        <v>36</v>
      </c>
      <c r="C10" s="27" t="s">
        <v>37</v>
      </c>
      <c r="D10" s="280" t="s">
        <v>20</v>
      </c>
      <c r="E10" s="280">
        <f>60*5</f>
        <v>300</v>
      </c>
      <c r="F10" s="2">
        <v>5</v>
      </c>
      <c r="G10" s="280">
        <f>+E10/60*F10</f>
        <v>25</v>
      </c>
      <c r="H10" s="6"/>
    </row>
    <row r="11" spans="1:9" s="61" customFormat="1" ht="25.5" x14ac:dyDescent="0.2">
      <c r="A11" s="351" t="s">
        <v>46</v>
      </c>
      <c r="B11" s="296" t="s">
        <v>54</v>
      </c>
      <c r="C11" s="27" t="s">
        <v>55</v>
      </c>
      <c r="D11" s="2" t="s">
        <v>56</v>
      </c>
      <c r="E11" s="299">
        <f>60*3</f>
        <v>180</v>
      </c>
      <c r="F11" s="188">
        <v>5</v>
      </c>
      <c r="G11" s="94">
        <f t="shared" ref="G11:G31" si="0">+E11/60*F11</f>
        <v>15</v>
      </c>
      <c r="H11" s="97"/>
    </row>
    <row r="12" spans="1:9" ht="13.5" customHeight="1" x14ac:dyDescent="0.2">
      <c r="A12" s="353" t="s">
        <v>48</v>
      </c>
      <c r="B12" s="88" t="s">
        <v>57</v>
      </c>
      <c r="C12" s="85" t="s">
        <v>34</v>
      </c>
      <c r="D12" s="2" t="s">
        <v>20</v>
      </c>
      <c r="E12" s="299">
        <f>60*5</f>
        <v>300</v>
      </c>
      <c r="F12" s="186">
        <v>5</v>
      </c>
      <c r="G12" s="94">
        <f t="shared" si="0"/>
        <v>25</v>
      </c>
      <c r="H12" s="6"/>
    </row>
    <row r="13" spans="1:9" ht="14.25" customHeight="1" x14ac:dyDescent="0.2">
      <c r="A13" s="351" t="s">
        <v>49</v>
      </c>
      <c r="B13" s="88" t="s">
        <v>58</v>
      </c>
      <c r="C13" s="85" t="s">
        <v>34</v>
      </c>
      <c r="D13" s="2" t="s">
        <v>13</v>
      </c>
      <c r="E13" s="299">
        <f>60*6</f>
        <v>360</v>
      </c>
      <c r="F13" s="186">
        <v>5</v>
      </c>
      <c r="G13" s="2">
        <f t="shared" si="0"/>
        <v>30</v>
      </c>
      <c r="H13" s="6"/>
    </row>
    <row r="14" spans="1:9" x14ac:dyDescent="0.2">
      <c r="A14" s="351" t="s">
        <v>51</v>
      </c>
      <c r="B14" s="88" t="s">
        <v>59</v>
      </c>
      <c r="C14" s="85" t="s">
        <v>34</v>
      </c>
      <c r="D14" s="2" t="s">
        <v>13</v>
      </c>
      <c r="E14" s="299">
        <f>60*6</f>
        <v>360</v>
      </c>
      <c r="F14" s="186">
        <v>5</v>
      </c>
      <c r="G14" s="2">
        <f t="shared" si="0"/>
        <v>30</v>
      </c>
      <c r="H14" s="6"/>
    </row>
    <row r="15" spans="1:9" x14ac:dyDescent="0.2">
      <c r="A15" s="351" t="s">
        <v>53</v>
      </c>
      <c r="B15" s="88" t="s">
        <v>60</v>
      </c>
      <c r="C15" s="85" t="s">
        <v>34</v>
      </c>
      <c r="D15" s="2" t="s">
        <v>20</v>
      </c>
      <c r="E15" s="299">
        <f>60*5</f>
        <v>300</v>
      </c>
      <c r="F15" s="186">
        <v>5</v>
      </c>
      <c r="G15" s="2">
        <f t="shared" si="0"/>
        <v>25</v>
      </c>
      <c r="H15" s="6"/>
    </row>
    <row r="16" spans="1:9" x14ac:dyDescent="0.2">
      <c r="A16" s="351" t="s">
        <v>65</v>
      </c>
      <c r="B16" s="88" t="s">
        <v>75</v>
      </c>
      <c r="C16" s="85" t="s">
        <v>34</v>
      </c>
      <c r="D16" s="145" t="s">
        <v>13</v>
      </c>
      <c r="E16" s="302">
        <f>60*6</f>
        <v>360</v>
      </c>
      <c r="F16" s="186">
        <v>5</v>
      </c>
      <c r="G16" s="94">
        <f t="shared" si="0"/>
        <v>30</v>
      </c>
      <c r="H16" s="6"/>
    </row>
    <row r="17" spans="1:9" x14ac:dyDescent="0.2">
      <c r="A17" s="351" t="s">
        <v>67</v>
      </c>
      <c r="B17" s="88" t="s">
        <v>76</v>
      </c>
      <c r="C17" s="85" t="s">
        <v>34</v>
      </c>
      <c r="D17" s="303" t="s">
        <v>13</v>
      </c>
      <c r="E17" s="302">
        <f>60*6</f>
        <v>360</v>
      </c>
      <c r="F17" s="186">
        <v>5</v>
      </c>
      <c r="G17" s="94">
        <f t="shared" si="0"/>
        <v>30</v>
      </c>
      <c r="H17" s="6"/>
    </row>
    <row r="18" spans="1:9" ht="12.75" customHeight="1" x14ac:dyDescent="0.2">
      <c r="A18" s="356" t="s">
        <v>69</v>
      </c>
      <c r="B18" s="88" t="s">
        <v>77</v>
      </c>
      <c r="C18" s="85" t="s">
        <v>34</v>
      </c>
      <c r="D18" s="303" t="s">
        <v>13</v>
      </c>
      <c r="E18" s="302">
        <f>60*6</f>
        <v>360</v>
      </c>
      <c r="F18" s="303">
        <v>5</v>
      </c>
      <c r="G18" s="2">
        <f t="shared" si="0"/>
        <v>30</v>
      </c>
      <c r="H18" s="6"/>
    </row>
    <row r="19" spans="1:9" x14ac:dyDescent="0.2">
      <c r="A19" s="356" t="s">
        <v>72</v>
      </c>
      <c r="B19" s="88" t="s">
        <v>78</v>
      </c>
      <c r="C19" s="85" t="s">
        <v>34</v>
      </c>
      <c r="D19" s="303" t="s">
        <v>13</v>
      </c>
      <c r="E19" s="302">
        <f>60*6</f>
        <v>360</v>
      </c>
      <c r="F19" s="303">
        <v>5</v>
      </c>
      <c r="G19" s="2">
        <f t="shared" si="0"/>
        <v>30</v>
      </c>
      <c r="H19" s="6"/>
    </row>
    <row r="20" spans="1:9" x14ac:dyDescent="0.2">
      <c r="A20" s="362" t="s">
        <v>73</v>
      </c>
      <c r="B20" s="88" t="s">
        <v>83</v>
      </c>
      <c r="C20" s="85" t="s">
        <v>34</v>
      </c>
      <c r="D20" s="145" t="s">
        <v>79</v>
      </c>
      <c r="E20" s="302">
        <f>60*3</f>
        <v>180</v>
      </c>
      <c r="F20" s="186">
        <v>5</v>
      </c>
      <c r="G20" s="2">
        <f t="shared" si="0"/>
        <v>15</v>
      </c>
      <c r="H20" s="6"/>
    </row>
    <row r="21" spans="1:9" ht="12.75" customHeight="1" x14ac:dyDescent="0.2">
      <c r="A21" s="362"/>
      <c r="B21" s="85" t="s">
        <v>17</v>
      </c>
      <c r="C21" s="27" t="s">
        <v>80</v>
      </c>
      <c r="D21" s="145" t="s">
        <v>81</v>
      </c>
      <c r="E21" s="302">
        <f>60*5</f>
        <v>300</v>
      </c>
      <c r="F21" s="303">
        <v>5</v>
      </c>
      <c r="G21" s="98">
        <f t="shared" si="0"/>
        <v>25</v>
      </c>
      <c r="H21" s="6"/>
    </row>
    <row r="22" spans="1:9" x14ac:dyDescent="0.2">
      <c r="A22" s="357" t="s">
        <v>84</v>
      </c>
      <c r="B22" s="88" t="s">
        <v>85</v>
      </c>
      <c r="C22" s="85" t="s">
        <v>34</v>
      </c>
      <c r="D22" s="144" t="s">
        <v>19</v>
      </c>
      <c r="E22" s="306">
        <f>60*7</f>
        <v>420</v>
      </c>
      <c r="F22" s="188">
        <v>3</v>
      </c>
      <c r="G22" s="98">
        <f t="shared" si="0"/>
        <v>21</v>
      </c>
      <c r="H22" s="6"/>
      <c r="I22" s="2"/>
    </row>
    <row r="23" spans="1:9" x14ac:dyDescent="0.2">
      <c r="A23" s="372" t="s">
        <v>86</v>
      </c>
      <c r="B23" s="149" t="s">
        <v>87</v>
      </c>
      <c r="C23" s="17" t="s">
        <v>88</v>
      </c>
      <c r="D23" s="144" t="s">
        <v>89</v>
      </c>
      <c r="E23" s="306">
        <f>60*2.5</f>
        <v>150</v>
      </c>
      <c r="F23" s="188">
        <v>3</v>
      </c>
      <c r="G23" s="98">
        <f t="shared" si="0"/>
        <v>7.5</v>
      </c>
      <c r="H23" s="6"/>
    </row>
    <row r="24" spans="1:9" x14ac:dyDescent="0.2">
      <c r="A24" s="372"/>
      <c r="B24" s="88" t="s">
        <v>90</v>
      </c>
      <c r="C24" s="27" t="s">
        <v>111</v>
      </c>
      <c r="D24" s="145" t="s">
        <v>91</v>
      </c>
      <c r="E24" s="306">
        <f>60*1.5</f>
        <v>90</v>
      </c>
      <c r="F24" s="186">
        <v>3</v>
      </c>
      <c r="G24" s="98">
        <f t="shared" si="0"/>
        <v>4.5</v>
      </c>
      <c r="H24" s="6"/>
    </row>
    <row r="25" spans="1:9" x14ac:dyDescent="0.2">
      <c r="A25" s="351" t="s">
        <v>92</v>
      </c>
      <c r="B25" s="88" t="s">
        <v>93</v>
      </c>
      <c r="C25" s="85" t="s">
        <v>34</v>
      </c>
      <c r="D25" s="144" t="s">
        <v>19</v>
      </c>
      <c r="E25" s="306">
        <f>60*7</f>
        <v>420</v>
      </c>
      <c r="F25" s="188">
        <v>3</v>
      </c>
      <c r="G25" s="106">
        <f t="shared" si="0"/>
        <v>21</v>
      </c>
      <c r="H25" s="6"/>
    </row>
    <row r="26" spans="1:9" x14ac:dyDescent="0.2">
      <c r="A26" s="351"/>
      <c r="B26" s="88"/>
      <c r="C26" s="85"/>
      <c r="D26" s="306"/>
      <c r="E26" s="306"/>
      <c r="F26" s="306"/>
      <c r="G26" s="307"/>
      <c r="H26" s="6"/>
    </row>
    <row r="27" spans="1:9" x14ac:dyDescent="0.2">
      <c r="A27" s="351"/>
      <c r="B27" s="88"/>
      <c r="C27" s="89" t="s">
        <v>18</v>
      </c>
      <c r="D27" s="306"/>
      <c r="E27" s="306"/>
      <c r="F27" s="306"/>
      <c r="G27" s="307"/>
      <c r="H27" s="6"/>
    </row>
    <row r="28" spans="1:9" x14ac:dyDescent="0.2">
      <c r="A28" s="362" t="s">
        <v>94</v>
      </c>
      <c r="B28" s="88" t="s">
        <v>95</v>
      </c>
      <c r="C28" s="85" t="s">
        <v>34</v>
      </c>
      <c r="D28" s="156" t="s">
        <v>96</v>
      </c>
      <c r="E28" s="306">
        <f>60*1.5</f>
        <v>90</v>
      </c>
      <c r="F28" s="186">
        <v>4</v>
      </c>
      <c r="G28" s="98">
        <f t="shared" si="0"/>
        <v>6</v>
      </c>
      <c r="H28" s="6"/>
    </row>
    <row r="29" spans="1:9" x14ac:dyDescent="0.2">
      <c r="A29" s="362"/>
      <c r="B29" s="341" t="s">
        <v>97</v>
      </c>
      <c r="C29" s="308" t="s">
        <v>98</v>
      </c>
      <c r="D29" s="145" t="s">
        <v>99</v>
      </c>
      <c r="E29" s="306">
        <f>60*2.5</f>
        <v>150</v>
      </c>
      <c r="F29" s="186">
        <v>4</v>
      </c>
      <c r="G29" s="98">
        <f t="shared" si="0"/>
        <v>10</v>
      </c>
      <c r="H29" s="6"/>
    </row>
    <row r="30" spans="1:9" x14ac:dyDescent="0.2">
      <c r="A30" s="362" t="s">
        <v>100</v>
      </c>
      <c r="B30" s="85" t="s">
        <v>17</v>
      </c>
      <c r="C30" s="17" t="s">
        <v>101</v>
      </c>
      <c r="D30" s="157" t="s">
        <v>102</v>
      </c>
      <c r="E30" s="306">
        <f>60*4</f>
        <v>240</v>
      </c>
      <c r="F30" s="186">
        <v>4</v>
      </c>
      <c r="G30" s="157">
        <f t="shared" si="0"/>
        <v>16</v>
      </c>
      <c r="H30" s="6"/>
    </row>
    <row r="31" spans="1:9" x14ac:dyDescent="0.2">
      <c r="A31" s="362"/>
      <c r="B31" s="88" t="s">
        <v>103</v>
      </c>
      <c r="C31" s="17" t="s">
        <v>104</v>
      </c>
      <c r="D31" s="157" t="s">
        <v>105</v>
      </c>
      <c r="E31" s="306">
        <f>60*1</f>
        <v>60</v>
      </c>
      <c r="F31" s="186">
        <v>3</v>
      </c>
      <c r="G31" s="307">
        <f t="shared" si="0"/>
        <v>3</v>
      </c>
      <c r="H31" s="6"/>
    </row>
    <row r="32" spans="1:9" ht="25.5" x14ac:dyDescent="0.2">
      <c r="A32" s="359" t="s">
        <v>112</v>
      </c>
      <c r="B32" s="88" t="s">
        <v>113</v>
      </c>
      <c r="C32" s="85" t="s">
        <v>34</v>
      </c>
      <c r="D32" s="311" t="s">
        <v>19</v>
      </c>
      <c r="E32" s="311">
        <f t="shared" ref="E32:E37" si="1">60*7</f>
        <v>420</v>
      </c>
      <c r="F32" s="311">
        <v>3</v>
      </c>
      <c r="G32" s="98">
        <f t="shared" ref="G32:G62" si="2">+E32/60*F32</f>
        <v>21</v>
      </c>
      <c r="H32" s="6"/>
    </row>
    <row r="33" spans="1:8" ht="25.5" x14ac:dyDescent="0.2">
      <c r="A33" s="359" t="s">
        <v>114</v>
      </c>
      <c r="B33" s="88" t="s">
        <v>115</v>
      </c>
      <c r="C33" s="85" t="s">
        <v>34</v>
      </c>
      <c r="D33" s="311" t="s">
        <v>19</v>
      </c>
      <c r="E33" s="311">
        <f t="shared" si="1"/>
        <v>420</v>
      </c>
      <c r="F33" s="311">
        <v>3</v>
      </c>
      <c r="G33" s="98">
        <f t="shared" si="2"/>
        <v>21</v>
      </c>
      <c r="H33" s="6"/>
    </row>
    <row r="34" spans="1:8" x14ac:dyDescent="0.2">
      <c r="A34" s="351" t="s">
        <v>116</v>
      </c>
      <c r="B34" s="88" t="s">
        <v>117</v>
      </c>
      <c r="C34" s="85" t="s">
        <v>34</v>
      </c>
      <c r="D34" s="311" t="s">
        <v>19</v>
      </c>
      <c r="E34" s="311">
        <f t="shared" si="1"/>
        <v>420</v>
      </c>
      <c r="F34" s="311">
        <v>3</v>
      </c>
      <c r="G34" s="98">
        <f t="shared" si="2"/>
        <v>21</v>
      </c>
      <c r="H34" s="6"/>
    </row>
    <row r="35" spans="1:8" ht="25.5" x14ac:dyDescent="0.2">
      <c r="A35" s="351" t="s">
        <v>118</v>
      </c>
      <c r="B35" s="88" t="s">
        <v>119</v>
      </c>
      <c r="C35" s="85" t="s">
        <v>34</v>
      </c>
      <c r="D35" s="311" t="s">
        <v>19</v>
      </c>
      <c r="E35" s="311">
        <f t="shared" si="1"/>
        <v>420</v>
      </c>
      <c r="F35" s="311">
        <v>3</v>
      </c>
      <c r="G35" s="157">
        <f t="shared" si="2"/>
        <v>21</v>
      </c>
      <c r="H35" s="6"/>
    </row>
    <row r="36" spans="1:8" ht="25.5" x14ac:dyDescent="0.2">
      <c r="A36" s="351" t="s">
        <v>120</v>
      </c>
      <c r="B36" s="88" t="s">
        <v>121</v>
      </c>
      <c r="C36" s="85" t="s">
        <v>34</v>
      </c>
      <c r="D36" s="311" t="s">
        <v>19</v>
      </c>
      <c r="E36" s="311">
        <f t="shared" si="1"/>
        <v>420</v>
      </c>
      <c r="F36" s="311">
        <v>3</v>
      </c>
      <c r="G36" s="98">
        <f t="shared" si="2"/>
        <v>21</v>
      </c>
      <c r="H36" s="6"/>
    </row>
    <row r="37" spans="1:8" x14ac:dyDescent="0.2">
      <c r="A37" s="351" t="s">
        <v>128</v>
      </c>
      <c r="B37" s="88" t="s">
        <v>129</v>
      </c>
      <c r="C37" s="85" t="s">
        <v>34</v>
      </c>
      <c r="D37" s="315" t="s">
        <v>19</v>
      </c>
      <c r="E37" s="315">
        <f t="shared" si="1"/>
        <v>420</v>
      </c>
      <c r="F37" s="315">
        <v>3</v>
      </c>
      <c r="G37" s="98">
        <f t="shared" si="2"/>
        <v>21</v>
      </c>
      <c r="H37" s="6"/>
    </row>
    <row r="38" spans="1:8" x14ac:dyDescent="0.2">
      <c r="A38" s="373" t="s">
        <v>130</v>
      </c>
      <c r="B38" s="88" t="s">
        <v>131</v>
      </c>
      <c r="C38" s="85" t="s">
        <v>34</v>
      </c>
      <c r="D38" s="316" t="s">
        <v>79</v>
      </c>
      <c r="E38" s="315">
        <f>60*3</f>
        <v>180</v>
      </c>
      <c r="F38" s="316">
        <v>3</v>
      </c>
      <c r="G38" s="159">
        <f t="shared" si="2"/>
        <v>9</v>
      </c>
      <c r="H38" s="6"/>
    </row>
    <row r="39" spans="1:8" ht="25.5" x14ac:dyDescent="0.2">
      <c r="A39" s="373"/>
      <c r="B39" s="88" t="s">
        <v>132</v>
      </c>
      <c r="C39" s="93" t="s">
        <v>133</v>
      </c>
      <c r="D39" s="92" t="s">
        <v>99</v>
      </c>
      <c r="E39" s="315">
        <f>60*2.5</f>
        <v>150</v>
      </c>
      <c r="F39" s="187">
        <v>3</v>
      </c>
      <c r="G39" s="159">
        <f t="shared" si="2"/>
        <v>7.5</v>
      </c>
      <c r="H39" s="6"/>
    </row>
    <row r="40" spans="1:8" x14ac:dyDescent="0.2">
      <c r="A40" s="373" t="s">
        <v>134</v>
      </c>
      <c r="B40" s="85" t="s">
        <v>17</v>
      </c>
      <c r="C40" s="160" t="s">
        <v>135</v>
      </c>
      <c r="D40" s="316" t="s">
        <v>79</v>
      </c>
      <c r="E40" s="315">
        <f>60*3</f>
        <v>180</v>
      </c>
      <c r="F40" s="316">
        <v>3</v>
      </c>
      <c r="G40" s="159">
        <f t="shared" si="2"/>
        <v>9</v>
      </c>
      <c r="H40" s="370"/>
    </row>
    <row r="41" spans="1:8" ht="25.5" x14ac:dyDescent="0.2">
      <c r="A41" s="373"/>
      <c r="B41" s="88" t="s">
        <v>136</v>
      </c>
      <c r="C41" s="27" t="s">
        <v>137</v>
      </c>
      <c r="D41" s="92" t="s">
        <v>91</v>
      </c>
      <c r="E41" s="315">
        <f>60*1.5</f>
        <v>90</v>
      </c>
      <c r="F41" s="187">
        <v>3</v>
      </c>
      <c r="G41" s="159">
        <f t="shared" si="2"/>
        <v>4.5</v>
      </c>
      <c r="H41" s="370"/>
    </row>
    <row r="42" spans="1:8" x14ac:dyDescent="0.2">
      <c r="A42" s="362" t="s">
        <v>138</v>
      </c>
      <c r="B42" s="85" t="s">
        <v>17</v>
      </c>
      <c r="C42" s="317" t="s">
        <v>135</v>
      </c>
      <c r="D42" s="316" t="s">
        <v>79</v>
      </c>
      <c r="E42" s="315">
        <f>60*3</f>
        <v>180</v>
      </c>
      <c r="F42" s="316">
        <v>3</v>
      </c>
      <c r="G42" s="98">
        <f t="shared" si="2"/>
        <v>9</v>
      </c>
      <c r="H42" s="6"/>
    </row>
    <row r="43" spans="1:8" x14ac:dyDescent="0.2">
      <c r="A43" s="362"/>
      <c r="B43" s="88" t="s">
        <v>139</v>
      </c>
      <c r="C43" s="27" t="s">
        <v>140</v>
      </c>
      <c r="D43" s="158" t="s">
        <v>141</v>
      </c>
      <c r="E43" s="315">
        <f>60*2</f>
        <v>120</v>
      </c>
      <c r="F43" s="186">
        <v>4</v>
      </c>
      <c r="G43" s="107">
        <f t="shared" si="2"/>
        <v>8</v>
      </c>
      <c r="H43" s="6"/>
    </row>
    <row r="44" spans="1:8" x14ac:dyDescent="0.2">
      <c r="A44" s="351" t="s">
        <v>142</v>
      </c>
      <c r="B44" s="83" t="s">
        <v>143</v>
      </c>
      <c r="C44" s="17" t="s">
        <v>144</v>
      </c>
      <c r="D44" s="315" t="s">
        <v>19</v>
      </c>
      <c r="E44" s="315">
        <f>60*7</f>
        <v>420</v>
      </c>
      <c r="F44" s="315">
        <v>4</v>
      </c>
      <c r="G44" s="108">
        <f t="shared" si="2"/>
        <v>28</v>
      </c>
      <c r="H44" s="6"/>
    </row>
    <row r="45" spans="1:8" x14ac:dyDescent="0.2">
      <c r="A45" s="351" t="s">
        <v>154</v>
      </c>
      <c r="B45" s="83" t="s">
        <v>143</v>
      </c>
      <c r="C45" s="321" t="s">
        <v>144</v>
      </c>
      <c r="D45" s="318" t="s">
        <v>19</v>
      </c>
      <c r="E45" s="318">
        <f>60*7</f>
        <v>420</v>
      </c>
      <c r="F45" s="188">
        <v>4</v>
      </c>
      <c r="G45" s="108">
        <f t="shared" si="2"/>
        <v>28</v>
      </c>
      <c r="H45" s="6"/>
    </row>
    <row r="46" spans="1:8" x14ac:dyDescent="0.2">
      <c r="A46" s="362" t="s">
        <v>155</v>
      </c>
      <c r="B46" s="83" t="s">
        <v>143</v>
      </c>
      <c r="C46" s="17" t="s">
        <v>156</v>
      </c>
      <c r="D46" s="161" t="s">
        <v>141</v>
      </c>
      <c r="E46" s="318">
        <f>60*2</f>
        <v>120</v>
      </c>
      <c r="F46" s="186">
        <v>4</v>
      </c>
      <c r="G46" s="108">
        <f t="shared" si="2"/>
        <v>8</v>
      </c>
      <c r="H46" s="6"/>
    </row>
    <row r="47" spans="1:8" x14ac:dyDescent="0.2">
      <c r="A47" s="362"/>
      <c r="B47" s="83" t="s">
        <v>143</v>
      </c>
      <c r="C47" s="321" t="s">
        <v>144</v>
      </c>
      <c r="D47" s="319" t="s">
        <v>79</v>
      </c>
      <c r="E47" s="318">
        <f>60*3</f>
        <v>180</v>
      </c>
      <c r="F47" s="188">
        <v>4</v>
      </c>
      <c r="G47" s="108">
        <f t="shared" si="2"/>
        <v>12</v>
      </c>
      <c r="H47" s="6"/>
    </row>
    <row r="48" spans="1:8" ht="13.5" customHeight="1" x14ac:dyDescent="0.2">
      <c r="A48" s="351" t="s">
        <v>157</v>
      </c>
      <c r="B48" s="83" t="s">
        <v>143</v>
      </c>
      <c r="C48" s="321" t="s">
        <v>156</v>
      </c>
      <c r="D48" s="319" t="s">
        <v>19</v>
      </c>
      <c r="E48" s="318">
        <f>60*7</f>
        <v>420</v>
      </c>
      <c r="F48" s="188">
        <v>3</v>
      </c>
      <c r="G48" s="108">
        <f t="shared" si="2"/>
        <v>21</v>
      </c>
      <c r="H48" s="6"/>
    </row>
    <row r="49" spans="1:8" ht="12.75" customHeight="1" x14ac:dyDescent="0.2">
      <c r="A49" s="351" t="s">
        <v>158</v>
      </c>
      <c r="B49" s="85" t="s">
        <v>17</v>
      </c>
      <c r="C49" s="27" t="s">
        <v>159</v>
      </c>
      <c r="D49" s="319" t="s">
        <v>41</v>
      </c>
      <c r="E49" s="318">
        <v>480</v>
      </c>
      <c r="F49" s="188">
        <v>4</v>
      </c>
      <c r="G49" s="108">
        <f t="shared" si="2"/>
        <v>32</v>
      </c>
      <c r="H49" s="6"/>
    </row>
    <row r="50" spans="1:8" x14ac:dyDescent="0.2">
      <c r="A50" s="351" t="s">
        <v>165</v>
      </c>
      <c r="B50" s="88" t="s">
        <v>180</v>
      </c>
      <c r="C50" s="85" t="s">
        <v>34</v>
      </c>
      <c r="D50" s="145" t="s">
        <v>19</v>
      </c>
      <c r="E50" s="323">
        <f>60*7</f>
        <v>420</v>
      </c>
      <c r="F50" s="186">
        <v>4</v>
      </c>
      <c r="G50" s="108">
        <f t="shared" si="2"/>
        <v>28</v>
      </c>
      <c r="H50" s="6"/>
    </row>
    <row r="51" spans="1:8" ht="14.25" customHeight="1" x14ac:dyDescent="0.2">
      <c r="A51" s="356" t="s">
        <v>168</v>
      </c>
      <c r="B51" s="88" t="s">
        <v>181</v>
      </c>
      <c r="C51" s="85" t="s">
        <v>34</v>
      </c>
      <c r="D51" s="324" t="s">
        <v>19</v>
      </c>
      <c r="E51" s="323">
        <f>60*7</f>
        <v>420</v>
      </c>
      <c r="F51" s="186">
        <v>4</v>
      </c>
      <c r="G51" s="108">
        <f t="shared" si="2"/>
        <v>28</v>
      </c>
      <c r="H51" s="6"/>
    </row>
    <row r="52" spans="1:8" ht="14.25" customHeight="1" x14ac:dyDescent="0.2">
      <c r="A52" s="371" t="s">
        <v>170</v>
      </c>
      <c r="B52" s="149" t="s">
        <v>182</v>
      </c>
      <c r="C52" s="90" t="s">
        <v>183</v>
      </c>
      <c r="D52" s="144" t="s">
        <v>184</v>
      </c>
      <c r="E52" s="323">
        <f>60*2</f>
        <v>120</v>
      </c>
      <c r="F52" s="188">
        <v>2</v>
      </c>
      <c r="G52" s="96">
        <f t="shared" si="2"/>
        <v>4</v>
      </c>
      <c r="H52" s="6"/>
    </row>
    <row r="53" spans="1:8" x14ac:dyDescent="0.2">
      <c r="A53" s="371"/>
      <c r="B53" s="88" t="s">
        <v>185</v>
      </c>
      <c r="C53" s="27" t="s">
        <v>186</v>
      </c>
      <c r="D53" s="144" t="s">
        <v>141</v>
      </c>
      <c r="E53" s="323">
        <f>60*2</f>
        <v>120</v>
      </c>
      <c r="F53" s="188">
        <v>2</v>
      </c>
      <c r="G53" s="96">
        <f t="shared" si="2"/>
        <v>4</v>
      </c>
      <c r="H53" s="6"/>
    </row>
    <row r="54" spans="1:8" x14ac:dyDescent="0.2">
      <c r="A54" s="351" t="s">
        <v>174</v>
      </c>
      <c r="B54" s="88" t="s">
        <v>187</v>
      </c>
      <c r="C54" s="85" t="s">
        <v>34</v>
      </c>
      <c r="D54" s="324" t="s">
        <v>19</v>
      </c>
      <c r="E54" s="323">
        <f>60*7</f>
        <v>420</v>
      </c>
      <c r="F54" s="188">
        <v>4</v>
      </c>
      <c r="G54" s="94">
        <f t="shared" si="2"/>
        <v>28</v>
      </c>
      <c r="H54" s="6"/>
    </row>
    <row r="55" spans="1:8" ht="14.25" customHeight="1" x14ac:dyDescent="0.2">
      <c r="A55" s="351"/>
      <c r="B55" s="83"/>
      <c r="C55" s="17"/>
      <c r="D55" s="144"/>
      <c r="E55" s="162"/>
      <c r="F55" s="188"/>
      <c r="G55" s="94">
        <f t="shared" si="2"/>
        <v>0</v>
      </c>
      <c r="H55" s="6"/>
    </row>
    <row r="56" spans="1:8" ht="14.25" customHeight="1" x14ac:dyDescent="0.2">
      <c r="A56" s="352"/>
      <c r="B56" s="149"/>
      <c r="C56" s="89" t="s">
        <v>21</v>
      </c>
      <c r="D56" s="145"/>
      <c r="E56" s="109"/>
      <c r="F56" s="186"/>
      <c r="G56" s="94">
        <f t="shared" si="2"/>
        <v>0</v>
      </c>
      <c r="H56" s="6"/>
    </row>
    <row r="57" spans="1:8" ht="14.25" customHeight="1" x14ac:dyDescent="0.2">
      <c r="A57" s="352" t="s">
        <v>179</v>
      </c>
      <c r="B57" s="88" t="s">
        <v>189</v>
      </c>
      <c r="C57" s="17" t="s">
        <v>188</v>
      </c>
      <c r="D57" s="324" t="s">
        <v>19</v>
      </c>
      <c r="E57" s="323">
        <f>60*7</f>
        <v>420</v>
      </c>
      <c r="F57" s="186">
        <v>4</v>
      </c>
      <c r="G57" s="94">
        <f t="shared" si="2"/>
        <v>28</v>
      </c>
      <c r="H57" s="6"/>
    </row>
    <row r="58" spans="1:8" ht="14.25" customHeight="1" x14ac:dyDescent="0.2">
      <c r="A58" s="351" t="s">
        <v>190</v>
      </c>
      <c r="B58" s="88" t="s">
        <v>195</v>
      </c>
      <c r="C58" s="331" t="s">
        <v>188</v>
      </c>
      <c r="D58" s="330" t="s">
        <v>19</v>
      </c>
      <c r="E58" s="329">
        <f>60*7</f>
        <v>420</v>
      </c>
      <c r="F58" s="186">
        <v>5</v>
      </c>
      <c r="G58" s="94">
        <f t="shared" si="2"/>
        <v>35</v>
      </c>
      <c r="H58" s="6"/>
    </row>
    <row r="59" spans="1:8" ht="14.25" customHeight="1" x14ac:dyDescent="0.2">
      <c r="A59" s="351" t="s">
        <v>192</v>
      </c>
      <c r="B59" s="88" t="s">
        <v>196</v>
      </c>
      <c r="C59" s="331" t="s">
        <v>188</v>
      </c>
      <c r="D59" s="330" t="s">
        <v>19</v>
      </c>
      <c r="E59" s="329">
        <f>60*7</f>
        <v>420</v>
      </c>
      <c r="F59" s="186">
        <v>4</v>
      </c>
      <c r="G59" s="110">
        <f t="shared" si="2"/>
        <v>28</v>
      </c>
      <c r="H59" s="6"/>
    </row>
    <row r="60" spans="1:8" ht="14.25" customHeight="1" x14ac:dyDescent="0.2">
      <c r="A60" s="351" t="s">
        <v>193</v>
      </c>
      <c r="B60" s="83" t="s">
        <v>197</v>
      </c>
      <c r="C60" s="17" t="s">
        <v>198</v>
      </c>
      <c r="D60" s="330" t="s">
        <v>19</v>
      </c>
      <c r="E60" s="329">
        <f>60*7</f>
        <v>420</v>
      </c>
      <c r="F60" s="186">
        <v>4</v>
      </c>
      <c r="G60" s="111">
        <f t="shared" si="2"/>
        <v>28</v>
      </c>
      <c r="H60" s="6"/>
    </row>
    <row r="61" spans="1:8" ht="15.75" customHeight="1" x14ac:dyDescent="0.2">
      <c r="A61" s="351" t="s">
        <v>194</v>
      </c>
      <c r="B61" s="88" t="s">
        <v>200</v>
      </c>
      <c r="C61" s="331" t="s">
        <v>198</v>
      </c>
      <c r="D61" s="330" t="s">
        <v>199</v>
      </c>
      <c r="E61" s="329">
        <f>60*6</f>
        <v>360</v>
      </c>
      <c r="F61" s="186">
        <v>4</v>
      </c>
      <c r="G61" s="111">
        <f t="shared" si="2"/>
        <v>24</v>
      </c>
      <c r="H61" s="6"/>
    </row>
    <row r="62" spans="1:8" ht="13.5" customHeight="1" x14ac:dyDescent="0.2">
      <c r="A62" s="351" t="s">
        <v>201</v>
      </c>
      <c r="B62" s="88" t="s">
        <v>217</v>
      </c>
      <c r="C62" s="85" t="s">
        <v>34</v>
      </c>
      <c r="D62" s="333" t="s">
        <v>199</v>
      </c>
      <c r="E62" s="334">
        <f>60*6</f>
        <v>360</v>
      </c>
      <c r="F62" s="333">
        <v>5</v>
      </c>
      <c r="G62" s="111">
        <f t="shared" si="2"/>
        <v>30</v>
      </c>
      <c r="H62" s="6"/>
    </row>
    <row r="63" spans="1:8" ht="27" customHeight="1" x14ac:dyDescent="0.2">
      <c r="A63" s="351" t="s">
        <v>206</v>
      </c>
      <c r="B63" s="88" t="s">
        <v>218</v>
      </c>
      <c r="C63" s="84" t="s">
        <v>219</v>
      </c>
      <c r="D63" s="333" t="s">
        <v>199</v>
      </c>
      <c r="E63" s="334">
        <f>60*6</f>
        <v>360</v>
      </c>
      <c r="F63" s="333">
        <v>5</v>
      </c>
      <c r="G63" s="111">
        <f t="shared" ref="G63:G83" si="3">+E63/60*F63</f>
        <v>30</v>
      </c>
      <c r="H63" s="6"/>
    </row>
    <row r="64" spans="1:8" ht="14.25" customHeight="1" x14ac:dyDescent="0.2">
      <c r="A64" s="374" t="s">
        <v>209</v>
      </c>
      <c r="B64" s="88" t="s">
        <v>220</v>
      </c>
      <c r="C64" s="20" t="s">
        <v>221</v>
      </c>
      <c r="D64" s="333" t="s">
        <v>79</v>
      </c>
      <c r="E64" s="334">
        <f>60*3</f>
        <v>180</v>
      </c>
      <c r="F64" s="186">
        <v>3</v>
      </c>
      <c r="G64" s="111">
        <f t="shared" si="3"/>
        <v>9</v>
      </c>
      <c r="H64" s="6"/>
    </row>
    <row r="65" spans="1:8" ht="13.5" customHeight="1" x14ac:dyDescent="0.2">
      <c r="A65" s="374"/>
      <c r="B65" s="88" t="s">
        <v>222</v>
      </c>
      <c r="C65" s="85" t="s">
        <v>34</v>
      </c>
      <c r="D65" s="145" t="s">
        <v>223</v>
      </c>
      <c r="E65" s="334">
        <f>60*3</f>
        <v>180</v>
      </c>
      <c r="F65" s="186">
        <v>5</v>
      </c>
      <c r="G65" s="111">
        <f t="shared" si="3"/>
        <v>15</v>
      </c>
      <c r="H65" s="6"/>
    </row>
    <row r="66" spans="1:8" ht="25.5" customHeight="1" x14ac:dyDescent="0.2">
      <c r="A66" s="351" t="s">
        <v>212</v>
      </c>
      <c r="B66" s="88" t="s">
        <v>224</v>
      </c>
      <c r="C66" s="84" t="s">
        <v>225</v>
      </c>
      <c r="D66" s="333" t="s">
        <v>19</v>
      </c>
      <c r="E66" s="334">
        <f>60*7</f>
        <v>420</v>
      </c>
      <c r="F66" s="186">
        <v>3</v>
      </c>
      <c r="G66" s="111">
        <f t="shared" si="3"/>
        <v>21</v>
      </c>
      <c r="H66" s="6"/>
    </row>
    <row r="67" spans="1:8" ht="39" customHeight="1" x14ac:dyDescent="0.2">
      <c r="A67" s="359" t="s">
        <v>214</v>
      </c>
      <c r="B67" s="88" t="s">
        <v>229</v>
      </c>
      <c r="C67" s="27" t="s">
        <v>226</v>
      </c>
      <c r="D67" s="333" t="s">
        <v>19</v>
      </c>
      <c r="E67" s="334">
        <f>60*7</f>
        <v>420</v>
      </c>
      <c r="F67" s="186">
        <v>4</v>
      </c>
      <c r="G67" s="111">
        <f t="shared" si="3"/>
        <v>28</v>
      </c>
      <c r="H67" s="6"/>
    </row>
    <row r="68" spans="1:8" ht="14.25" customHeight="1" x14ac:dyDescent="0.2">
      <c r="A68" s="359" t="s">
        <v>230</v>
      </c>
      <c r="B68" s="248" t="s">
        <v>231</v>
      </c>
      <c r="C68" s="20" t="s">
        <v>232</v>
      </c>
      <c r="D68" s="145" t="s">
        <v>13</v>
      </c>
      <c r="E68" s="343">
        <f>60*6</f>
        <v>360</v>
      </c>
      <c r="F68" s="186">
        <v>5</v>
      </c>
      <c r="G68" s="110">
        <f t="shared" si="3"/>
        <v>30</v>
      </c>
      <c r="H68" s="6"/>
    </row>
    <row r="69" spans="1:8" ht="14.25" customHeight="1" x14ac:dyDescent="0.2">
      <c r="A69" s="359" t="s">
        <v>233</v>
      </c>
      <c r="B69" s="349" t="s">
        <v>234</v>
      </c>
      <c r="C69" s="20" t="s">
        <v>268</v>
      </c>
      <c r="D69" s="342" t="s">
        <v>19</v>
      </c>
      <c r="E69" s="343">
        <f>60*7</f>
        <v>420</v>
      </c>
      <c r="F69" s="186">
        <v>5</v>
      </c>
      <c r="G69" s="94">
        <f t="shared" si="3"/>
        <v>35</v>
      </c>
      <c r="H69" s="6"/>
    </row>
    <row r="70" spans="1:8" ht="13.5" customHeight="1" x14ac:dyDescent="0.2">
      <c r="A70" s="359" t="s">
        <v>235</v>
      </c>
      <c r="B70" s="349" t="s">
        <v>236</v>
      </c>
      <c r="C70" s="20" t="s">
        <v>269</v>
      </c>
      <c r="D70" s="342" t="s">
        <v>19</v>
      </c>
      <c r="E70" s="343">
        <f>60*7</f>
        <v>420</v>
      </c>
      <c r="F70" s="186">
        <v>5</v>
      </c>
      <c r="G70" s="94">
        <f t="shared" si="3"/>
        <v>35</v>
      </c>
      <c r="H70" s="6"/>
    </row>
    <row r="71" spans="1:8" ht="15.75" customHeight="1" x14ac:dyDescent="0.2">
      <c r="A71" s="373" t="s">
        <v>237</v>
      </c>
      <c r="B71" s="88" t="s">
        <v>238</v>
      </c>
      <c r="C71" s="350" t="s">
        <v>198</v>
      </c>
      <c r="D71" s="342" t="s">
        <v>19</v>
      </c>
      <c r="E71" s="343">
        <f>60*7</f>
        <v>420</v>
      </c>
      <c r="F71" s="186">
        <v>5</v>
      </c>
      <c r="G71" s="94">
        <f t="shared" si="3"/>
        <v>35</v>
      </c>
      <c r="H71" s="6"/>
    </row>
    <row r="72" spans="1:8" ht="14.25" customHeight="1" x14ac:dyDescent="0.2">
      <c r="A72" s="373"/>
      <c r="B72" s="83" t="s">
        <v>17</v>
      </c>
      <c r="C72" s="20" t="s">
        <v>239</v>
      </c>
      <c r="D72" s="342" t="s">
        <v>223</v>
      </c>
      <c r="E72" s="343">
        <f>60*3</f>
        <v>180</v>
      </c>
      <c r="F72" s="186">
        <v>2</v>
      </c>
      <c r="G72" s="94">
        <f t="shared" si="3"/>
        <v>6</v>
      </c>
      <c r="H72" s="6"/>
    </row>
    <row r="73" spans="1:8" ht="13.5" customHeight="1" x14ac:dyDescent="0.2">
      <c r="A73" s="375" t="s">
        <v>240</v>
      </c>
      <c r="B73" s="349" t="s">
        <v>236</v>
      </c>
      <c r="C73" s="20" t="s">
        <v>269</v>
      </c>
      <c r="D73" s="342" t="s">
        <v>79</v>
      </c>
      <c r="E73" s="343">
        <f>60*3</f>
        <v>180</v>
      </c>
      <c r="F73" s="186">
        <v>2</v>
      </c>
      <c r="G73" s="94">
        <f t="shared" si="3"/>
        <v>6</v>
      </c>
      <c r="H73" s="6"/>
    </row>
    <row r="74" spans="1:8" ht="27.75" customHeight="1" x14ac:dyDescent="0.2">
      <c r="A74" s="375"/>
      <c r="B74" s="83" t="s">
        <v>17</v>
      </c>
      <c r="C74" s="20" t="s">
        <v>241</v>
      </c>
      <c r="D74" s="342" t="s">
        <v>19</v>
      </c>
      <c r="E74" s="343">
        <f>60*7</f>
        <v>420</v>
      </c>
      <c r="F74" s="186">
        <v>4</v>
      </c>
      <c r="G74" s="94">
        <f t="shared" si="3"/>
        <v>28</v>
      </c>
      <c r="H74" s="6"/>
    </row>
    <row r="75" spans="1:8" ht="15.75" customHeight="1" x14ac:dyDescent="0.2">
      <c r="A75" s="362" t="s">
        <v>258</v>
      </c>
      <c r="B75" s="83" t="s">
        <v>259</v>
      </c>
      <c r="C75" s="20" t="s">
        <v>260</v>
      </c>
      <c r="D75" s="346" t="s">
        <v>79</v>
      </c>
      <c r="E75" s="345">
        <f>60*3</f>
        <v>180</v>
      </c>
      <c r="F75" s="186">
        <v>5</v>
      </c>
      <c r="G75" s="94">
        <f t="shared" si="3"/>
        <v>15</v>
      </c>
      <c r="H75" s="6"/>
    </row>
    <row r="76" spans="1:8" ht="27.75" customHeight="1" x14ac:dyDescent="0.2">
      <c r="A76" s="362"/>
      <c r="B76" s="349" t="s">
        <v>261</v>
      </c>
      <c r="C76" s="102" t="s">
        <v>262</v>
      </c>
      <c r="D76" s="346" t="s">
        <v>56</v>
      </c>
      <c r="E76" s="345">
        <f>60*3</f>
        <v>180</v>
      </c>
      <c r="F76" s="186">
        <v>4</v>
      </c>
      <c r="G76" s="94">
        <f t="shared" si="3"/>
        <v>12</v>
      </c>
      <c r="H76" s="6"/>
    </row>
    <row r="77" spans="1:8" ht="27" customHeight="1" x14ac:dyDescent="0.2">
      <c r="A77" s="351" t="s">
        <v>263</v>
      </c>
      <c r="B77" s="349" t="s">
        <v>264</v>
      </c>
      <c r="C77" s="20" t="s">
        <v>265</v>
      </c>
      <c r="D77" s="346" t="s">
        <v>13</v>
      </c>
      <c r="E77" s="345">
        <f>60*6</f>
        <v>360</v>
      </c>
      <c r="F77" s="186">
        <v>5</v>
      </c>
      <c r="G77" s="94">
        <f t="shared" si="3"/>
        <v>30</v>
      </c>
      <c r="H77" s="6"/>
    </row>
    <row r="78" spans="1:8" ht="15" customHeight="1" x14ac:dyDescent="0.2">
      <c r="A78" s="362" t="s">
        <v>266</v>
      </c>
      <c r="B78" s="349" t="s">
        <v>267</v>
      </c>
      <c r="C78" s="20" t="s">
        <v>270</v>
      </c>
      <c r="D78" s="346" t="s">
        <v>271</v>
      </c>
      <c r="E78" s="345">
        <f>60*2</f>
        <v>120</v>
      </c>
      <c r="F78" s="186">
        <v>4</v>
      </c>
      <c r="G78" s="94">
        <f t="shared" si="3"/>
        <v>8</v>
      </c>
      <c r="H78" s="6"/>
    </row>
    <row r="79" spans="1:8" ht="14.25" customHeight="1" x14ac:dyDescent="0.2">
      <c r="A79" s="362"/>
      <c r="B79" s="349" t="s">
        <v>272</v>
      </c>
      <c r="C79" s="85" t="s">
        <v>34</v>
      </c>
      <c r="D79" s="346" t="s">
        <v>79</v>
      </c>
      <c r="E79" s="345">
        <f>60*3</f>
        <v>180</v>
      </c>
      <c r="F79" s="186">
        <v>4</v>
      </c>
      <c r="G79" s="94">
        <f t="shared" si="3"/>
        <v>12</v>
      </c>
      <c r="H79" s="6"/>
    </row>
    <row r="80" spans="1:8" ht="24.75" customHeight="1" x14ac:dyDescent="0.2">
      <c r="A80" s="362" t="s">
        <v>273</v>
      </c>
      <c r="B80" s="349" t="s">
        <v>261</v>
      </c>
      <c r="C80" s="20" t="s">
        <v>274</v>
      </c>
      <c r="D80" s="346" t="s">
        <v>79</v>
      </c>
      <c r="E80" s="345">
        <f>60*3</f>
        <v>180</v>
      </c>
      <c r="F80" s="186">
        <v>4</v>
      </c>
      <c r="G80" s="94">
        <f t="shared" si="3"/>
        <v>12</v>
      </c>
      <c r="H80" s="95"/>
    </row>
    <row r="81" spans="1:8" ht="24.75" customHeight="1" x14ac:dyDescent="0.2">
      <c r="A81" s="362"/>
      <c r="B81" s="349" t="s">
        <v>275</v>
      </c>
      <c r="C81" s="20" t="s">
        <v>276</v>
      </c>
      <c r="D81" s="346" t="s">
        <v>223</v>
      </c>
      <c r="E81" s="345">
        <f>60*3</f>
        <v>180</v>
      </c>
      <c r="F81" s="186">
        <v>4</v>
      </c>
      <c r="G81" s="94">
        <f t="shared" si="3"/>
        <v>12</v>
      </c>
      <c r="H81" s="95"/>
    </row>
    <row r="82" spans="1:8" ht="14.25" customHeight="1" x14ac:dyDescent="0.2">
      <c r="A82" s="351" t="s">
        <v>277</v>
      </c>
      <c r="B82" s="349" t="s">
        <v>278</v>
      </c>
      <c r="C82" s="20" t="s">
        <v>198</v>
      </c>
      <c r="D82" s="346" t="s">
        <v>19</v>
      </c>
      <c r="E82" s="345">
        <f>60*7</f>
        <v>420</v>
      </c>
      <c r="F82" s="186">
        <v>4</v>
      </c>
      <c r="G82" s="94">
        <f t="shared" si="3"/>
        <v>28</v>
      </c>
      <c r="H82" s="95"/>
    </row>
    <row r="83" spans="1:8" ht="15" customHeight="1" x14ac:dyDescent="0.2">
      <c r="A83" s="351"/>
      <c r="B83" s="83"/>
      <c r="C83" s="20"/>
      <c r="D83" s="145"/>
      <c r="E83" s="164"/>
      <c r="F83" s="186"/>
      <c r="G83" s="94">
        <f t="shared" si="3"/>
        <v>0</v>
      </c>
      <c r="H83" s="95"/>
    </row>
    <row r="84" spans="1:8" ht="15.75" customHeight="1" x14ac:dyDescent="0.2">
      <c r="A84" s="351"/>
      <c r="B84" s="173"/>
      <c r="C84" s="89" t="s">
        <v>22</v>
      </c>
      <c r="D84" s="171"/>
      <c r="E84" s="172"/>
      <c r="F84" s="186"/>
      <c r="G84" s="171"/>
      <c r="H84" s="6"/>
    </row>
    <row r="85" spans="1:8" ht="17.25" customHeight="1" x14ac:dyDescent="0.2">
      <c r="A85" s="362" t="s">
        <v>295</v>
      </c>
      <c r="B85" s="349" t="s">
        <v>314</v>
      </c>
      <c r="C85" s="27" t="s">
        <v>315</v>
      </c>
      <c r="D85" s="353" t="s">
        <v>79</v>
      </c>
      <c r="E85" s="351">
        <f>60*3</f>
        <v>180</v>
      </c>
      <c r="F85" s="353">
        <v>4</v>
      </c>
      <c r="G85" s="353">
        <f t="shared" ref="G85" si="4">+E85/60*F85</f>
        <v>12</v>
      </c>
      <c r="H85" s="6"/>
    </row>
    <row r="86" spans="1:8" ht="14.25" customHeight="1" x14ac:dyDescent="0.2">
      <c r="A86" s="362"/>
      <c r="B86" s="349" t="s">
        <v>316</v>
      </c>
      <c r="C86" s="27" t="s">
        <v>317</v>
      </c>
      <c r="D86" s="353" t="s">
        <v>79</v>
      </c>
      <c r="E86" s="351">
        <f>60*3</f>
        <v>180</v>
      </c>
      <c r="F86" s="353">
        <v>2</v>
      </c>
      <c r="G86" s="353">
        <f t="shared" ref="G86" si="5">+E86/60*F86</f>
        <v>6</v>
      </c>
      <c r="H86" s="6"/>
    </row>
    <row r="87" spans="1:8" ht="26.25" customHeight="1" x14ac:dyDescent="0.2">
      <c r="A87" s="362"/>
      <c r="B87" s="349" t="s">
        <v>318</v>
      </c>
      <c r="C87" s="20" t="s">
        <v>319</v>
      </c>
      <c r="D87" s="2" t="s">
        <v>56</v>
      </c>
      <c r="E87" s="165">
        <v>180</v>
      </c>
      <c r="F87" s="186">
        <v>4</v>
      </c>
      <c r="G87" s="112">
        <f t="shared" ref="G87:G116" si="6">+E87/60*F87</f>
        <v>12</v>
      </c>
      <c r="H87" s="6"/>
    </row>
    <row r="88" spans="1:8" ht="14.25" customHeight="1" x14ac:dyDescent="0.2">
      <c r="A88" s="351" t="s">
        <v>299</v>
      </c>
      <c r="B88" s="349" t="s">
        <v>316</v>
      </c>
      <c r="C88" s="20" t="s">
        <v>320</v>
      </c>
      <c r="D88" s="353" t="s">
        <v>79</v>
      </c>
      <c r="E88" s="351">
        <f>60*3</f>
        <v>180</v>
      </c>
      <c r="F88" s="353">
        <v>5</v>
      </c>
      <c r="G88" s="113">
        <f t="shared" si="6"/>
        <v>15</v>
      </c>
      <c r="H88" s="6"/>
    </row>
    <row r="89" spans="1:8" ht="14.25" customHeight="1" x14ac:dyDescent="0.2">
      <c r="A89" s="362" t="s">
        <v>321</v>
      </c>
      <c r="B89" s="349" t="s">
        <v>314</v>
      </c>
      <c r="C89" s="27" t="s">
        <v>315</v>
      </c>
      <c r="D89" s="353" t="s">
        <v>79</v>
      </c>
      <c r="E89" s="351">
        <f>60*3</f>
        <v>180</v>
      </c>
      <c r="F89" s="353">
        <v>5</v>
      </c>
      <c r="G89" s="113">
        <f t="shared" si="6"/>
        <v>15</v>
      </c>
      <c r="H89" s="6"/>
    </row>
    <row r="90" spans="1:8" ht="14.25" customHeight="1" x14ac:dyDescent="0.2">
      <c r="A90" s="362"/>
      <c r="B90" s="349" t="s">
        <v>322</v>
      </c>
      <c r="C90" s="85" t="s">
        <v>34</v>
      </c>
      <c r="D90" s="2" t="s">
        <v>56</v>
      </c>
      <c r="E90" s="351">
        <v>180</v>
      </c>
      <c r="F90" s="353">
        <v>5</v>
      </c>
      <c r="G90" s="113">
        <f t="shared" si="6"/>
        <v>15</v>
      </c>
      <c r="H90" s="6"/>
    </row>
    <row r="91" spans="1:8" ht="25.5" customHeight="1" x14ac:dyDescent="0.2">
      <c r="A91" s="351" t="s">
        <v>323</v>
      </c>
      <c r="B91" s="349" t="s">
        <v>326</v>
      </c>
      <c r="C91" s="84" t="s">
        <v>324</v>
      </c>
      <c r="D91" s="353" t="s">
        <v>199</v>
      </c>
      <c r="E91" s="351">
        <f>60*6</f>
        <v>360</v>
      </c>
      <c r="F91" s="353">
        <v>5</v>
      </c>
      <c r="G91" s="113">
        <f t="shared" si="6"/>
        <v>30</v>
      </c>
      <c r="H91" s="6"/>
    </row>
    <row r="92" spans="1:8" ht="13.5" customHeight="1" x14ac:dyDescent="0.2">
      <c r="A92" s="362" t="s">
        <v>309</v>
      </c>
      <c r="B92" s="349" t="s">
        <v>314</v>
      </c>
      <c r="C92" s="27" t="s">
        <v>315</v>
      </c>
      <c r="D92" s="2" t="s">
        <v>56</v>
      </c>
      <c r="E92" s="351">
        <v>180</v>
      </c>
      <c r="F92" s="353">
        <v>5</v>
      </c>
      <c r="G92" s="113">
        <f t="shared" si="6"/>
        <v>15</v>
      </c>
      <c r="H92" s="6"/>
    </row>
    <row r="93" spans="1:8" ht="14.25" customHeight="1" x14ac:dyDescent="0.2">
      <c r="A93" s="362"/>
      <c r="B93" s="349" t="s">
        <v>325</v>
      </c>
      <c r="C93" s="85" t="s">
        <v>34</v>
      </c>
      <c r="D93" s="353" t="s">
        <v>79</v>
      </c>
      <c r="E93" s="351">
        <f>60*3</f>
        <v>180</v>
      </c>
      <c r="F93" s="353">
        <v>5</v>
      </c>
      <c r="G93" s="113">
        <f t="shared" si="6"/>
        <v>15</v>
      </c>
      <c r="H93" s="6"/>
    </row>
    <row r="94" spans="1:8" ht="14.25" customHeight="1" x14ac:dyDescent="0.2">
      <c r="A94" s="351"/>
      <c r="B94" s="149"/>
      <c r="C94" s="20"/>
      <c r="D94" s="166"/>
      <c r="E94" s="165"/>
      <c r="F94" s="186"/>
      <c r="G94" s="113">
        <f t="shared" si="6"/>
        <v>0</v>
      </c>
      <c r="H94" s="6"/>
    </row>
    <row r="95" spans="1:8" ht="14.25" customHeight="1" x14ac:dyDescent="0.2">
      <c r="A95" s="351"/>
      <c r="B95" s="149"/>
      <c r="C95" s="27"/>
      <c r="D95" s="2"/>
      <c r="E95" s="165"/>
      <c r="F95" s="186"/>
      <c r="G95" s="113">
        <f t="shared" si="6"/>
        <v>0</v>
      </c>
      <c r="H95" s="6"/>
    </row>
    <row r="96" spans="1:8" ht="14.25" customHeight="1" x14ac:dyDescent="0.2">
      <c r="A96" s="351"/>
      <c r="B96" s="149"/>
      <c r="C96" s="27"/>
      <c r="D96" s="2"/>
      <c r="E96" s="165"/>
      <c r="F96" s="186"/>
      <c r="G96" s="112">
        <f t="shared" si="6"/>
        <v>0</v>
      </c>
      <c r="H96" s="6"/>
    </row>
    <row r="97" spans="1:8" ht="14.25" customHeight="1" x14ac:dyDescent="0.2">
      <c r="A97" s="351"/>
      <c r="B97" s="149"/>
      <c r="C97" s="17"/>
      <c r="D97" s="2"/>
      <c r="E97" s="167"/>
      <c r="F97" s="186"/>
      <c r="G97" s="112">
        <f t="shared" si="6"/>
        <v>0</v>
      </c>
      <c r="H97" s="6"/>
    </row>
    <row r="98" spans="1:8" ht="10.5" customHeight="1" x14ac:dyDescent="0.2">
      <c r="A98" s="351"/>
      <c r="B98" s="149"/>
      <c r="C98" s="20"/>
      <c r="D98" s="2"/>
      <c r="E98" s="167"/>
      <c r="F98" s="186"/>
      <c r="G98" s="112">
        <f t="shared" si="6"/>
        <v>0</v>
      </c>
      <c r="H98" s="6"/>
    </row>
    <row r="99" spans="1:8" ht="14.25" customHeight="1" x14ac:dyDescent="0.2">
      <c r="A99" s="355"/>
      <c r="B99" s="149"/>
      <c r="C99" s="27"/>
      <c r="D99" s="2"/>
      <c r="E99" s="167"/>
      <c r="F99" s="186"/>
      <c r="G99" s="112">
        <f t="shared" si="6"/>
        <v>0</v>
      </c>
      <c r="H99" s="6"/>
    </row>
    <row r="100" spans="1:8" ht="14.25" customHeight="1" x14ac:dyDescent="0.2">
      <c r="A100" s="355"/>
      <c r="B100" s="149"/>
      <c r="C100" s="17"/>
      <c r="D100" s="2"/>
      <c r="E100" s="167"/>
      <c r="F100" s="186"/>
      <c r="G100" s="112">
        <f t="shared" si="6"/>
        <v>0</v>
      </c>
      <c r="H100" s="6"/>
    </row>
    <row r="101" spans="1:8" ht="17.25" customHeight="1" x14ac:dyDescent="0.2">
      <c r="A101" s="355"/>
      <c r="B101" s="149"/>
      <c r="C101" s="27"/>
      <c r="D101" s="2"/>
      <c r="E101" s="167"/>
      <c r="F101" s="186"/>
      <c r="G101" s="112">
        <f t="shared" si="6"/>
        <v>0</v>
      </c>
      <c r="H101" s="6"/>
    </row>
    <row r="102" spans="1:8" ht="13.5" customHeight="1" x14ac:dyDescent="0.2">
      <c r="A102" s="355"/>
      <c r="B102" s="149"/>
      <c r="C102" s="20"/>
      <c r="D102" s="2"/>
      <c r="E102" s="167"/>
      <c r="F102" s="186"/>
      <c r="G102" s="112">
        <f t="shared" si="6"/>
        <v>0</v>
      </c>
      <c r="H102" s="6"/>
    </row>
    <row r="103" spans="1:8" ht="16.5" customHeight="1" x14ac:dyDescent="0.2">
      <c r="A103" s="351"/>
      <c r="B103" s="149"/>
      <c r="C103" s="20"/>
      <c r="D103" s="2"/>
      <c r="E103" s="167"/>
      <c r="F103" s="186"/>
      <c r="G103" s="112">
        <f t="shared" si="6"/>
        <v>0</v>
      </c>
      <c r="H103" s="6"/>
    </row>
    <row r="104" spans="1:8" ht="15.75" customHeight="1" x14ac:dyDescent="0.2">
      <c r="A104" s="351"/>
      <c r="B104" s="149"/>
      <c r="C104" s="17"/>
      <c r="D104" s="2"/>
      <c r="E104" s="167"/>
      <c r="F104" s="186"/>
      <c r="G104" s="94">
        <f t="shared" si="6"/>
        <v>0</v>
      </c>
      <c r="H104" s="6"/>
    </row>
    <row r="105" spans="1:8" ht="16.5" customHeight="1" x14ac:dyDescent="0.2">
      <c r="A105" s="351"/>
      <c r="B105" s="149"/>
      <c r="C105" s="27"/>
      <c r="D105" s="2"/>
      <c r="E105" s="168"/>
      <c r="F105" s="186"/>
      <c r="G105" s="94">
        <f t="shared" si="6"/>
        <v>0</v>
      </c>
      <c r="H105" s="6"/>
    </row>
    <row r="106" spans="1:8" ht="14.25" customHeight="1" x14ac:dyDescent="0.2">
      <c r="A106" s="351"/>
      <c r="B106" s="149"/>
      <c r="C106" s="20"/>
      <c r="D106" s="2"/>
      <c r="E106" s="168"/>
      <c r="F106" s="188"/>
      <c r="G106" s="94">
        <f t="shared" si="6"/>
        <v>0</v>
      </c>
      <c r="H106" s="6"/>
    </row>
    <row r="107" spans="1:8" ht="14.25" customHeight="1" x14ac:dyDescent="0.2">
      <c r="A107" s="351"/>
      <c r="B107" s="90"/>
      <c r="C107" s="17"/>
      <c r="D107" s="2"/>
      <c r="E107" s="168"/>
      <c r="F107" s="186"/>
      <c r="G107" s="94">
        <f t="shared" si="6"/>
        <v>0</v>
      </c>
      <c r="H107" s="6"/>
    </row>
    <row r="108" spans="1:8" ht="14.25" customHeight="1" x14ac:dyDescent="0.2">
      <c r="A108" s="355"/>
      <c r="B108" s="149"/>
      <c r="C108" s="27"/>
      <c r="D108" s="2"/>
      <c r="E108" s="168"/>
      <c r="F108" s="186"/>
      <c r="G108" s="94">
        <f t="shared" si="6"/>
        <v>0</v>
      </c>
      <c r="H108" s="6"/>
    </row>
    <row r="109" spans="1:8" ht="14.25" customHeight="1" x14ac:dyDescent="0.2">
      <c r="A109" s="355"/>
      <c r="B109" s="149"/>
      <c r="C109" s="17"/>
      <c r="D109" s="2"/>
      <c r="E109" s="168"/>
      <c r="F109" s="186"/>
      <c r="G109" s="94">
        <f t="shared" si="6"/>
        <v>0</v>
      </c>
      <c r="H109" s="6"/>
    </row>
    <row r="110" spans="1:8" ht="14.25" customHeight="1" x14ac:dyDescent="0.2">
      <c r="A110" s="351"/>
      <c r="B110" s="149"/>
      <c r="C110" s="27"/>
      <c r="D110" s="2"/>
      <c r="E110" s="168"/>
      <c r="F110" s="186"/>
      <c r="G110" s="169">
        <f t="shared" si="6"/>
        <v>0</v>
      </c>
      <c r="H110" s="6"/>
    </row>
    <row r="111" spans="1:8" ht="14.25" customHeight="1" x14ac:dyDescent="0.2">
      <c r="A111" s="351"/>
      <c r="B111" s="149"/>
      <c r="C111" s="27"/>
      <c r="D111" s="2"/>
      <c r="E111" s="168"/>
      <c r="F111" s="186"/>
      <c r="G111" s="169">
        <f t="shared" si="6"/>
        <v>0</v>
      </c>
      <c r="H111" s="6"/>
    </row>
    <row r="112" spans="1:8" ht="14.25" customHeight="1" x14ac:dyDescent="0.2">
      <c r="A112" s="351"/>
      <c r="B112" s="149"/>
      <c r="C112" s="27"/>
      <c r="D112" s="2"/>
      <c r="E112" s="168"/>
      <c r="F112" s="186"/>
      <c r="G112" s="94">
        <f t="shared" si="6"/>
        <v>0</v>
      </c>
      <c r="H112" s="6"/>
    </row>
    <row r="113" spans="1:8" ht="12.75" customHeight="1" x14ac:dyDescent="0.2">
      <c r="A113" s="351"/>
      <c r="B113" s="149"/>
      <c r="C113" s="17"/>
      <c r="D113" s="2"/>
      <c r="E113" s="168"/>
      <c r="F113" s="186"/>
      <c r="G113" s="94">
        <f t="shared" si="6"/>
        <v>0</v>
      </c>
      <c r="H113" s="6"/>
    </row>
    <row r="114" spans="1:8" ht="15" customHeight="1" x14ac:dyDescent="0.2">
      <c r="A114" s="351"/>
      <c r="B114" s="149"/>
      <c r="C114" s="20"/>
      <c r="D114" s="2"/>
      <c r="E114" s="168"/>
      <c r="F114" s="186"/>
      <c r="G114" s="94">
        <f t="shared" si="6"/>
        <v>0</v>
      </c>
      <c r="H114" s="6"/>
    </row>
    <row r="115" spans="1:8" ht="15" customHeight="1" x14ac:dyDescent="0.2">
      <c r="A115" s="351"/>
      <c r="B115" s="149"/>
      <c r="C115" s="27"/>
      <c r="D115" s="2"/>
      <c r="E115" s="170"/>
      <c r="F115" s="186"/>
      <c r="G115" s="94">
        <f t="shared" si="6"/>
        <v>0</v>
      </c>
      <c r="H115" s="6"/>
    </row>
    <row r="116" spans="1:8" ht="14.25" customHeight="1" x14ac:dyDescent="0.2">
      <c r="A116" s="351"/>
      <c r="B116" s="149"/>
      <c r="C116" s="27"/>
      <c r="D116" s="2"/>
      <c r="E116" s="170"/>
      <c r="F116" s="186"/>
      <c r="G116" s="94">
        <f t="shared" si="6"/>
        <v>0</v>
      </c>
      <c r="H116" s="6"/>
    </row>
    <row r="117" spans="1:8" ht="14.25" customHeight="1" x14ac:dyDescent="0.2">
      <c r="A117" s="351"/>
      <c r="B117" s="149"/>
      <c r="C117" s="17"/>
      <c r="D117" s="2"/>
      <c r="E117" s="170"/>
      <c r="F117" s="186"/>
      <c r="G117" s="94">
        <f t="shared" ref="G117:G123" si="7">+E117/60*F117</f>
        <v>0</v>
      </c>
      <c r="H117" s="6"/>
    </row>
    <row r="118" spans="1:8" ht="14.25" customHeight="1" x14ac:dyDescent="0.2">
      <c r="A118" s="351"/>
      <c r="B118" s="149"/>
      <c r="C118" s="27"/>
      <c r="D118" s="2"/>
      <c r="E118" s="170"/>
      <c r="F118" s="186"/>
      <c r="G118" s="94">
        <f t="shared" si="7"/>
        <v>0</v>
      </c>
      <c r="H118" s="6"/>
    </row>
    <row r="119" spans="1:8" ht="14.25" customHeight="1" x14ac:dyDescent="0.2">
      <c r="A119" s="351"/>
      <c r="B119" s="149"/>
      <c r="C119" s="17"/>
      <c r="D119" s="2"/>
      <c r="E119" s="170"/>
      <c r="F119" s="186"/>
      <c r="G119" s="94">
        <f t="shared" si="7"/>
        <v>0</v>
      </c>
      <c r="H119" s="6"/>
    </row>
    <row r="120" spans="1:8" ht="14.25" customHeight="1" x14ac:dyDescent="0.2">
      <c r="A120" s="351"/>
      <c r="B120" s="149"/>
      <c r="C120" s="20"/>
      <c r="D120" s="2"/>
      <c r="E120" s="170"/>
      <c r="F120" s="186"/>
      <c r="G120" s="94">
        <f t="shared" si="7"/>
        <v>0</v>
      </c>
      <c r="H120" s="6"/>
    </row>
    <row r="121" spans="1:8" ht="14.25" customHeight="1" x14ac:dyDescent="0.2">
      <c r="A121" s="351"/>
      <c r="B121" s="149"/>
      <c r="C121" s="17"/>
      <c r="D121" s="2"/>
      <c r="E121" s="170"/>
      <c r="F121" s="186"/>
      <c r="G121" s="94">
        <f t="shared" si="7"/>
        <v>0</v>
      </c>
      <c r="H121" s="6"/>
    </row>
    <row r="122" spans="1:8" ht="14.25" customHeight="1" x14ac:dyDescent="0.2">
      <c r="A122" s="351"/>
      <c r="B122" s="149"/>
      <c r="C122" s="27"/>
      <c r="D122" s="2"/>
      <c r="E122" s="170"/>
      <c r="F122" s="186"/>
      <c r="G122" s="94">
        <f t="shared" si="7"/>
        <v>0</v>
      </c>
      <c r="H122" s="6"/>
    </row>
    <row r="123" spans="1:8" ht="24" customHeight="1" x14ac:dyDescent="0.2">
      <c r="A123" s="351"/>
      <c r="B123" s="149"/>
      <c r="C123" s="20"/>
      <c r="D123" s="91"/>
      <c r="E123" s="170"/>
      <c r="F123" s="186"/>
      <c r="G123" s="94">
        <f t="shared" si="7"/>
        <v>0</v>
      </c>
      <c r="H123" s="6"/>
    </row>
    <row r="124" spans="1:8" ht="14.25" customHeight="1" x14ac:dyDescent="0.2">
      <c r="H124" s="6"/>
    </row>
    <row r="125" spans="1:8" ht="14.25" customHeight="1" x14ac:dyDescent="0.2">
      <c r="C125" s="89" t="s">
        <v>23</v>
      </c>
      <c r="H125" s="6"/>
    </row>
    <row r="126" spans="1:8" ht="14.25" customHeight="1" x14ac:dyDescent="0.2">
      <c r="B126" s="174"/>
      <c r="C126" s="89"/>
      <c r="D126" s="174"/>
      <c r="E126" s="174"/>
      <c r="G126" s="174"/>
      <c r="H126" s="6"/>
    </row>
    <row r="127" spans="1:8" ht="14.25" customHeight="1" x14ac:dyDescent="0.2">
      <c r="A127" s="351"/>
      <c r="B127" s="192"/>
      <c r="C127" s="175"/>
      <c r="D127" s="2"/>
      <c r="E127" s="172"/>
      <c r="F127" s="188"/>
      <c r="G127" s="171">
        <f t="shared" ref="G127:G128" si="8">+E127/60*F127</f>
        <v>0</v>
      </c>
      <c r="H127" s="6"/>
    </row>
    <row r="128" spans="1:8" ht="14.25" customHeight="1" x14ac:dyDescent="0.2">
      <c r="A128" s="351"/>
      <c r="B128" s="192"/>
      <c r="C128" s="20"/>
      <c r="E128" s="172"/>
      <c r="F128" s="188"/>
      <c r="G128" s="171">
        <f t="shared" si="8"/>
        <v>0</v>
      </c>
      <c r="H128" s="6"/>
    </row>
    <row r="129" spans="1:8" ht="14.25" customHeight="1" x14ac:dyDescent="0.2">
      <c r="A129" s="351"/>
      <c r="B129" s="192"/>
      <c r="C129" s="27"/>
      <c r="D129" s="91"/>
      <c r="E129" s="172"/>
      <c r="F129" s="186"/>
      <c r="G129" s="94">
        <f t="shared" ref="G129:G147" si="9">+E129/60*F129</f>
        <v>0</v>
      </c>
      <c r="H129" s="6"/>
    </row>
    <row r="130" spans="1:8" ht="14.25" customHeight="1" x14ac:dyDescent="0.2">
      <c r="A130" s="351"/>
      <c r="B130" s="192"/>
      <c r="C130" s="175"/>
      <c r="D130" s="174"/>
      <c r="E130" s="172"/>
      <c r="F130" s="186"/>
      <c r="G130" s="94">
        <f t="shared" si="9"/>
        <v>0</v>
      </c>
      <c r="H130" s="6"/>
    </row>
    <row r="131" spans="1:8" ht="14.25" customHeight="1" x14ac:dyDescent="0.2">
      <c r="A131" s="351"/>
      <c r="B131" s="192"/>
      <c r="C131" s="175"/>
      <c r="D131" s="91"/>
      <c r="E131" s="172"/>
      <c r="F131" s="186"/>
      <c r="G131" s="94">
        <f t="shared" si="9"/>
        <v>0</v>
      </c>
      <c r="H131" s="6"/>
    </row>
    <row r="132" spans="1:8" ht="14.25" customHeight="1" x14ac:dyDescent="0.2">
      <c r="A132" s="351"/>
      <c r="B132" s="192"/>
      <c r="C132" s="175"/>
      <c r="D132" s="91"/>
      <c r="E132" s="172"/>
      <c r="F132" s="186"/>
      <c r="G132" s="94">
        <f t="shared" si="9"/>
        <v>0</v>
      </c>
      <c r="H132" s="6"/>
    </row>
    <row r="133" spans="1:8" ht="25.5" customHeight="1" x14ac:dyDescent="0.2">
      <c r="A133" s="351"/>
      <c r="B133" s="192"/>
      <c r="C133" s="20"/>
      <c r="D133" s="174"/>
      <c r="E133" s="172"/>
      <c r="F133" s="186"/>
      <c r="G133" s="94">
        <f t="shared" si="9"/>
        <v>0</v>
      </c>
      <c r="H133" s="6"/>
    </row>
    <row r="134" spans="1:8" ht="14.25" customHeight="1" x14ac:dyDescent="0.2">
      <c r="A134" s="351"/>
      <c r="B134" s="192"/>
      <c r="C134" s="175"/>
      <c r="D134" s="91"/>
      <c r="E134" s="172"/>
      <c r="F134" s="188"/>
      <c r="G134" s="94">
        <f t="shared" si="9"/>
        <v>0</v>
      </c>
      <c r="H134" s="6"/>
    </row>
    <row r="135" spans="1:8" ht="26.25" customHeight="1" x14ac:dyDescent="0.2">
      <c r="A135" s="351"/>
      <c r="B135" s="192"/>
      <c r="C135" s="20"/>
      <c r="D135" s="174"/>
      <c r="E135" s="172"/>
      <c r="F135" s="186"/>
      <c r="G135" s="115">
        <f t="shared" si="9"/>
        <v>0</v>
      </c>
      <c r="H135" s="6"/>
    </row>
    <row r="136" spans="1:8" ht="13.5" customHeight="1" x14ac:dyDescent="0.2">
      <c r="A136" s="351"/>
      <c r="B136" s="192"/>
      <c r="C136" s="175"/>
      <c r="D136" s="178"/>
      <c r="E136" s="177"/>
      <c r="F136" s="186"/>
      <c r="G136" s="176">
        <f t="shared" si="9"/>
        <v>0</v>
      </c>
      <c r="H136" s="6"/>
    </row>
    <row r="137" spans="1:8" ht="27.75" customHeight="1" x14ac:dyDescent="0.2">
      <c r="A137" s="351"/>
      <c r="B137" s="192"/>
      <c r="C137" s="20"/>
      <c r="D137" s="178"/>
      <c r="E137" s="177"/>
      <c r="F137" s="186"/>
      <c r="G137" s="176">
        <f t="shared" si="9"/>
        <v>0</v>
      </c>
      <c r="H137" s="6"/>
    </row>
    <row r="138" spans="1:8" ht="14.25" customHeight="1" x14ac:dyDescent="0.2">
      <c r="A138" s="351"/>
      <c r="B138" s="192"/>
      <c r="C138" s="27"/>
      <c r="D138" s="91"/>
      <c r="E138" s="118"/>
      <c r="F138" s="186"/>
      <c r="G138" s="115">
        <f t="shared" si="9"/>
        <v>0</v>
      </c>
      <c r="H138" s="6"/>
    </row>
    <row r="139" spans="1:8" ht="14.25" customHeight="1" x14ac:dyDescent="0.2">
      <c r="A139" s="351"/>
      <c r="B139" s="192"/>
      <c r="C139" s="175"/>
      <c r="D139" s="91"/>
      <c r="E139" s="118"/>
      <c r="F139" s="186"/>
      <c r="G139" s="115">
        <f t="shared" si="9"/>
        <v>0</v>
      </c>
      <c r="H139" s="6"/>
    </row>
    <row r="140" spans="1:8" ht="14.25" customHeight="1" x14ac:dyDescent="0.2">
      <c r="A140" s="351"/>
      <c r="B140" s="192"/>
      <c r="C140" s="175"/>
      <c r="D140" s="91"/>
      <c r="E140" s="119"/>
      <c r="F140" s="186"/>
      <c r="G140" s="115">
        <f t="shared" si="9"/>
        <v>0</v>
      </c>
      <c r="H140" s="6"/>
    </row>
    <row r="141" spans="1:8" ht="14.25" customHeight="1" x14ac:dyDescent="0.2">
      <c r="A141" s="351"/>
      <c r="B141" s="192"/>
      <c r="C141" s="27"/>
      <c r="D141" s="91"/>
      <c r="E141" s="119"/>
      <c r="F141" s="186"/>
      <c r="G141" s="115">
        <f t="shared" si="9"/>
        <v>0</v>
      </c>
      <c r="H141" s="6"/>
    </row>
    <row r="142" spans="1:8" ht="29.25" customHeight="1" x14ac:dyDescent="0.2">
      <c r="A142" s="351"/>
      <c r="B142" s="192"/>
      <c r="C142" s="20"/>
      <c r="D142" s="91"/>
      <c r="E142" s="119"/>
      <c r="F142" s="186"/>
      <c r="G142" s="115">
        <f t="shared" si="9"/>
        <v>0</v>
      </c>
      <c r="H142" s="6"/>
    </row>
    <row r="143" spans="1:8" ht="14.25" customHeight="1" x14ac:dyDescent="0.2">
      <c r="A143" s="351"/>
      <c r="B143" s="192"/>
      <c r="C143" s="175"/>
      <c r="D143" s="91"/>
      <c r="E143" s="119"/>
      <c r="F143" s="186"/>
      <c r="G143" s="120">
        <f t="shared" si="9"/>
        <v>0</v>
      </c>
      <c r="H143" s="6"/>
    </row>
    <row r="144" spans="1:8" ht="14.25" customHeight="1" x14ac:dyDescent="0.2">
      <c r="A144" s="351"/>
      <c r="B144" s="192"/>
      <c r="C144" s="27"/>
      <c r="D144" s="91"/>
      <c r="E144" s="119"/>
      <c r="F144" s="186"/>
      <c r="G144" s="120">
        <f t="shared" si="9"/>
        <v>0</v>
      </c>
      <c r="H144" s="6"/>
    </row>
    <row r="145" spans="1:8" ht="14.25" customHeight="1" x14ac:dyDescent="0.2">
      <c r="A145" s="351"/>
      <c r="B145" s="192"/>
      <c r="C145" s="27"/>
      <c r="D145" s="91"/>
      <c r="E145" s="119"/>
      <c r="F145" s="186"/>
      <c r="G145" s="120">
        <f t="shared" si="9"/>
        <v>0</v>
      </c>
      <c r="H145" s="6"/>
    </row>
    <row r="146" spans="1:8" ht="14.25" customHeight="1" x14ac:dyDescent="0.2">
      <c r="A146" s="351"/>
      <c r="B146" s="192"/>
      <c r="C146" s="175"/>
      <c r="D146" s="91"/>
      <c r="E146" s="119"/>
      <c r="F146" s="186"/>
      <c r="G146" s="120">
        <f t="shared" si="9"/>
        <v>0</v>
      </c>
      <c r="H146" s="6"/>
    </row>
    <row r="147" spans="1:8" ht="14.25" customHeight="1" x14ac:dyDescent="0.2">
      <c r="A147" s="351"/>
      <c r="B147" s="192"/>
      <c r="C147" s="175"/>
      <c r="D147" s="91"/>
      <c r="E147" s="94"/>
      <c r="F147" s="186"/>
      <c r="G147" s="94">
        <f t="shared" si="9"/>
        <v>0</v>
      </c>
      <c r="H147" s="6"/>
    </row>
    <row r="148" spans="1:8" ht="29.25" customHeight="1" x14ac:dyDescent="0.2">
      <c r="A148" s="355"/>
      <c r="B148" s="192"/>
      <c r="C148" s="20"/>
      <c r="D148" s="91"/>
      <c r="E148" s="121"/>
      <c r="F148" s="186"/>
      <c r="G148" s="94">
        <f>+E148/60*F148</f>
        <v>0</v>
      </c>
      <c r="H148" s="6"/>
    </row>
    <row r="149" spans="1:8" ht="14.25" customHeight="1" x14ac:dyDescent="0.2">
      <c r="A149" s="355"/>
      <c r="B149" s="192"/>
      <c r="C149" s="175"/>
      <c r="D149" s="91"/>
      <c r="E149" s="121"/>
      <c r="F149" s="186"/>
      <c r="G149" s="94">
        <f>+E149/60*F149</f>
        <v>0</v>
      </c>
      <c r="H149" s="6"/>
    </row>
    <row r="150" spans="1:8" ht="14.25" customHeight="1" x14ac:dyDescent="0.2">
      <c r="A150" s="351"/>
      <c r="B150" s="192"/>
      <c r="C150" s="175"/>
      <c r="D150" s="91"/>
      <c r="E150" s="121"/>
      <c r="F150" s="186"/>
      <c r="G150" s="94">
        <f>+E150/60*F150</f>
        <v>0</v>
      </c>
      <c r="H150" s="6"/>
    </row>
    <row r="151" spans="1:8" ht="14.25" customHeight="1" x14ac:dyDescent="0.2">
      <c r="A151" s="351"/>
      <c r="B151" s="85"/>
      <c r="C151" s="192"/>
      <c r="D151" s="145"/>
      <c r="E151" s="121"/>
      <c r="F151" s="186"/>
      <c r="G151" s="94">
        <f>+E151/60*F151</f>
        <v>0</v>
      </c>
      <c r="H151" s="6"/>
    </row>
    <row r="152" spans="1:8" ht="14.25" customHeight="1" x14ac:dyDescent="0.2">
      <c r="A152" s="351"/>
      <c r="B152" s="192"/>
      <c r="C152" s="175"/>
      <c r="D152" s="91"/>
      <c r="E152" s="121"/>
      <c r="F152" s="186"/>
      <c r="G152" s="122">
        <f t="shared" ref="G152" si="10">+E152/60*F152</f>
        <v>0</v>
      </c>
      <c r="H152" s="6"/>
    </row>
    <row r="153" spans="1:8" ht="14.25" customHeight="1" x14ac:dyDescent="0.2">
      <c r="A153" s="351"/>
      <c r="B153" s="85"/>
      <c r="C153" s="175"/>
      <c r="D153" s="145"/>
      <c r="E153" s="121"/>
      <c r="F153" s="186"/>
      <c r="G153" s="94">
        <f>+E153/60*F153</f>
        <v>0</v>
      </c>
      <c r="H153" s="6"/>
    </row>
    <row r="154" spans="1:8" ht="15" customHeight="1" x14ac:dyDescent="0.2">
      <c r="A154" s="351"/>
      <c r="B154" s="192"/>
      <c r="C154" s="175"/>
      <c r="D154" s="145"/>
      <c r="E154" s="121"/>
      <c r="F154" s="186"/>
      <c r="G154" s="94">
        <f>+E154/60*F154</f>
        <v>0</v>
      </c>
      <c r="H154" s="6"/>
    </row>
    <row r="155" spans="1:8" ht="14.25" customHeight="1" x14ac:dyDescent="0.2">
      <c r="A155" s="351"/>
      <c r="B155" s="85"/>
      <c r="C155" s="175"/>
      <c r="D155" s="145"/>
      <c r="E155" s="123"/>
      <c r="F155" s="186"/>
      <c r="G155" s="94">
        <f>+E155/60*F155</f>
        <v>0</v>
      </c>
      <c r="H155" s="6"/>
    </row>
    <row r="156" spans="1:8" ht="14.25" customHeight="1" x14ac:dyDescent="0.2">
      <c r="A156" s="351"/>
      <c r="B156" s="85"/>
      <c r="C156" s="175"/>
      <c r="D156" s="91"/>
      <c r="E156" s="123"/>
      <c r="F156" s="186"/>
      <c r="G156" s="94">
        <f>+E156/60*F156</f>
        <v>0</v>
      </c>
      <c r="H156" s="6"/>
    </row>
    <row r="157" spans="1:8" ht="14.25" customHeight="1" x14ac:dyDescent="0.2">
      <c r="A157" s="351"/>
      <c r="B157" s="192"/>
      <c r="C157" s="20"/>
      <c r="D157" s="145"/>
      <c r="E157" s="123"/>
      <c r="F157" s="186"/>
      <c r="G157" s="94">
        <f>+E157/60*F157</f>
        <v>0</v>
      </c>
      <c r="H157" s="6"/>
    </row>
    <row r="158" spans="1:8" ht="15.75" customHeight="1" x14ac:dyDescent="0.2">
      <c r="A158" s="351"/>
      <c r="B158" s="192"/>
      <c r="C158" s="175"/>
      <c r="D158" s="144"/>
      <c r="E158" s="123"/>
      <c r="F158" s="186"/>
      <c r="G158" s="96">
        <f t="shared" ref="G158:G241" si="11">+E158/60*F158</f>
        <v>0</v>
      </c>
      <c r="H158" s="6"/>
    </row>
    <row r="159" spans="1:8" ht="13.5" customHeight="1" x14ac:dyDescent="0.2">
      <c r="A159" s="355"/>
      <c r="B159" s="192"/>
      <c r="C159" s="27"/>
      <c r="D159" s="145"/>
      <c r="E159" s="123"/>
      <c r="F159" s="186"/>
      <c r="G159" s="96">
        <f t="shared" si="11"/>
        <v>0</v>
      </c>
      <c r="H159" s="6"/>
    </row>
    <row r="160" spans="1:8" ht="14.25" customHeight="1" x14ac:dyDescent="0.2">
      <c r="A160" s="355"/>
      <c r="B160" s="192"/>
      <c r="C160" s="175"/>
      <c r="D160" s="91"/>
      <c r="E160" s="123"/>
      <c r="F160" s="186"/>
      <c r="G160" s="94">
        <f t="shared" si="11"/>
        <v>0</v>
      </c>
      <c r="H160" s="6"/>
    </row>
    <row r="161" spans="1:8" ht="14.25" customHeight="1" x14ac:dyDescent="0.2">
      <c r="A161" s="355"/>
      <c r="B161" s="192"/>
      <c r="C161" s="175"/>
      <c r="D161" s="144"/>
      <c r="E161" s="94"/>
      <c r="F161" s="186"/>
      <c r="G161" s="94">
        <f t="shared" si="11"/>
        <v>0</v>
      </c>
      <c r="H161" s="6"/>
    </row>
    <row r="162" spans="1:8" ht="14.25" customHeight="1" x14ac:dyDescent="0.2">
      <c r="A162" s="353"/>
      <c r="B162" s="192"/>
      <c r="C162" s="27"/>
      <c r="D162" s="179"/>
      <c r="E162" s="124"/>
      <c r="F162" s="186"/>
      <c r="G162" s="94">
        <f t="shared" si="11"/>
        <v>0</v>
      </c>
      <c r="H162" s="6"/>
    </row>
    <row r="163" spans="1:8" ht="14.25" customHeight="1" x14ac:dyDescent="0.2">
      <c r="A163" s="353"/>
      <c r="B163" s="192"/>
      <c r="C163" s="175"/>
      <c r="D163" s="91"/>
      <c r="E163" s="124"/>
      <c r="F163" s="186"/>
      <c r="G163" s="94">
        <f t="shared" si="11"/>
        <v>0</v>
      </c>
      <c r="H163" s="6"/>
    </row>
    <row r="164" spans="1:8" ht="14.25" customHeight="1" x14ac:dyDescent="0.2">
      <c r="A164" s="351"/>
      <c r="B164" s="149"/>
      <c r="C164" s="175"/>
      <c r="D164" s="91"/>
      <c r="E164" s="124"/>
      <c r="F164" s="186"/>
      <c r="G164" s="94">
        <f t="shared" ref="G164:G175" si="12">+E164/60*F164</f>
        <v>0</v>
      </c>
      <c r="H164" s="6"/>
    </row>
    <row r="165" spans="1:8" ht="14.25" customHeight="1" x14ac:dyDescent="0.2">
      <c r="A165" s="351"/>
      <c r="B165" s="149"/>
      <c r="C165" s="185"/>
      <c r="D165" s="91"/>
      <c r="E165" s="124"/>
      <c r="F165" s="186"/>
      <c r="G165" s="94">
        <f t="shared" si="12"/>
        <v>0</v>
      </c>
      <c r="H165" s="6"/>
    </row>
    <row r="166" spans="1:8" ht="14.25" customHeight="1" x14ac:dyDescent="0.2">
      <c r="A166" s="351"/>
      <c r="B166" s="181"/>
      <c r="C166" s="175"/>
      <c r="D166" s="180"/>
      <c r="E166" s="124"/>
      <c r="F166" s="186"/>
      <c r="G166" s="94">
        <f t="shared" si="12"/>
        <v>0</v>
      </c>
      <c r="H166" s="6"/>
    </row>
    <row r="167" spans="1:8" ht="14.25" customHeight="1" x14ac:dyDescent="0.2">
      <c r="A167" s="351"/>
      <c r="B167" s="149"/>
      <c r="C167" s="175"/>
      <c r="D167" s="180"/>
      <c r="E167" s="124"/>
      <c r="F167" s="186"/>
      <c r="G167" s="94">
        <f t="shared" si="12"/>
        <v>0</v>
      </c>
      <c r="H167" s="6"/>
    </row>
    <row r="168" spans="1:8" ht="14.25" customHeight="1" x14ac:dyDescent="0.2">
      <c r="A168" s="351"/>
      <c r="B168" s="196"/>
      <c r="C168" s="175"/>
      <c r="D168" s="91"/>
      <c r="E168" s="124"/>
      <c r="F168" s="186"/>
      <c r="G168" s="94">
        <f t="shared" si="12"/>
        <v>0</v>
      </c>
      <c r="H168" s="6"/>
    </row>
    <row r="169" spans="1:8" ht="14.25" customHeight="1" x14ac:dyDescent="0.2">
      <c r="A169" s="351"/>
      <c r="B169" s="196"/>
      <c r="C169" s="175"/>
      <c r="D169" s="91"/>
      <c r="E169" s="124"/>
      <c r="F169" s="186"/>
      <c r="G169" s="94">
        <f t="shared" si="12"/>
        <v>0</v>
      </c>
      <c r="H169" s="6"/>
    </row>
    <row r="170" spans="1:8" ht="14.25" customHeight="1" x14ac:dyDescent="0.2">
      <c r="A170" s="351"/>
      <c r="B170" s="196"/>
      <c r="C170" s="175"/>
      <c r="D170" s="91"/>
      <c r="E170" s="125"/>
      <c r="F170" s="186"/>
      <c r="G170" s="94">
        <f t="shared" si="12"/>
        <v>0</v>
      </c>
      <c r="H170" s="6"/>
    </row>
    <row r="171" spans="1:8" ht="14.25" customHeight="1" x14ac:dyDescent="0.2">
      <c r="A171" s="351"/>
      <c r="B171" s="184"/>
      <c r="C171" s="175"/>
      <c r="D171" s="91"/>
      <c r="E171" s="124"/>
      <c r="F171" s="186"/>
      <c r="G171" s="94">
        <f t="shared" si="12"/>
        <v>0</v>
      </c>
      <c r="H171" s="6"/>
    </row>
    <row r="172" spans="1:8" ht="14.25" customHeight="1" x14ac:dyDescent="0.2">
      <c r="A172" s="351"/>
      <c r="B172" s="184"/>
      <c r="C172" s="175"/>
      <c r="D172" s="91"/>
      <c r="E172" s="124"/>
      <c r="F172" s="186"/>
      <c r="G172" s="94">
        <f t="shared" si="12"/>
        <v>0</v>
      </c>
      <c r="H172" s="6"/>
    </row>
    <row r="173" spans="1:8" ht="14.25" customHeight="1" x14ac:dyDescent="0.2">
      <c r="A173" s="351"/>
      <c r="B173" s="184"/>
      <c r="C173" s="175"/>
      <c r="D173" s="91"/>
      <c r="E173" s="126"/>
      <c r="F173" s="186"/>
      <c r="G173" s="94">
        <f t="shared" si="12"/>
        <v>0</v>
      </c>
      <c r="H173" s="6"/>
    </row>
    <row r="174" spans="1:8" ht="14.25" customHeight="1" x14ac:dyDescent="0.2">
      <c r="A174" s="351"/>
      <c r="B174" s="184"/>
      <c r="C174" s="175"/>
      <c r="D174" s="91"/>
      <c r="E174" s="126"/>
      <c r="F174" s="186"/>
      <c r="G174" s="94">
        <f t="shared" si="12"/>
        <v>0</v>
      </c>
      <c r="H174" s="6"/>
    </row>
    <row r="175" spans="1:8" ht="14.25" customHeight="1" x14ac:dyDescent="0.2">
      <c r="A175" s="351"/>
      <c r="B175" s="184"/>
      <c r="C175" s="175"/>
      <c r="D175" s="91"/>
      <c r="E175" s="183"/>
      <c r="F175" s="186"/>
      <c r="G175" s="94">
        <f t="shared" si="12"/>
        <v>0</v>
      </c>
      <c r="H175" s="6"/>
    </row>
    <row r="176" spans="1:8" ht="14.25" customHeight="1" x14ac:dyDescent="0.2">
      <c r="A176" s="351"/>
      <c r="B176" s="184"/>
      <c r="C176" s="175"/>
      <c r="D176" s="91"/>
      <c r="E176" s="183"/>
      <c r="F176" s="186"/>
      <c r="G176" s="94">
        <f>+E176/60*F176</f>
        <v>0</v>
      </c>
      <c r="H176" s="6"/>
    </row>
    <row r="177" spans="1:8" ht="14.25" customHeight="1" x14ac:dyDescent="0.2">
      <c r="A177" s="351"/>
      <c r="B177" s="190"/>
      <c r="C177" s="175"/>
      <c r="D177" s="91"/>
      <c r="E177" s="188"/>
      <c r="F177" s="186"/>
      <c r="G177" s="94">
        <f>+E177/60*F177</f>
        <v>0</v>
      </c>
      <c r="H177" s="6"/>
    </row>
    <row r="178" spans="1:8" ht="14.25" customHeight="1" x14ac:dyDescent="0.2">
      <c r="A178" s="351"/>
      <c r="B178" s="190"/>
      <c r="C178" s="175"/>
      <c r="D178" s="91"/>
      <c r="E178" s="188"/>
      <c r="F178" s="186"/>
      <c r="G178" s="94">
        <f>+E178/60*F178</f>
        <v>0</v>
      </c>
      <c r="H178" s="6"/>
    </row>
    <row r="179" spans="1:8" ht="14.25" customHeight="1" x14ac:dyDescent="0.2">
      <c r="A179" s="355"/>
      <c r="B179" s="190"/>
      <c r="C179" s="175"/>
      <c r="D179" s="91"/>
      <c r="E179" s="188"/>
      <c r="F179" s="186"/>
      <c r="G179" s="94">
        <f>+E179/60*F179</f>
        <v>0</v>
      </c>
      <c r="H179" s="6"/>
    </row>
    <row r="180" spans="1:8" ht="14.25" customHeight="1" x14ac:dyDescent="0.2">
      <c r="A180" s="355"/>
      <c r="B180" s="190"/>
      <c r="C180" s="175"/>
      <c r="D180" s="91"/>
      <c r="E180" s="188"/>
      <c r="F180" s="186"/>
      <c r="G180" s="94">
        <f t="shared" si="11"/>
        <v>0</v>
      </c>
      <c r="H180" s="6"/>
    </row>
    <row r="181" spans="1:8" ht="14.25" customHeight="1" x14ac:dyDescent="0.2">
      <c r="A181" s="355"/>
      <c r="B181" s="196"/>
      <c r="C181" s="175"/>
      <c r="D181" s="91"/>
      <c r="E181" s="188"/>
      <c r="F181" s="186"/>
      <c r="G181" s="94">
        <f t="shared" si="11"/>
        <v>0</v>
      </c>
      <c r="H181" s="6"/>
    </row>
    <row r="182" spans="1:8" ht="27.75" customHeight="1" x14ac:dyDescent="0.2">
      <c r="A182" s="355"/>
      <c r="B182" s="196"/>
      <c r="C182" s="191"/>
      <c r="D182" s="91"/>
      <c r="E182" s="188"/>
      <c r="F182" s="186"/>
      <c r="G182" s="94">
        <f t="shared" si="11"/>
        <v>0</v>
      </c>
      <c r="H182" s="6"/>
    </row>
    <row r="183" spans="1:8" ht="14.25" customHeight="1" x14ac:dyDescent="0.2">
      <c r="A183" s="351"/>
      <c r="B183" s="196"/>
      <c r="C183" s="175"/>
      <c r="D183" s="91"/>
      <c r="E183" s="193"/>
      <c r="F183" s="186"/>
      <c r="G183" s="94">
        <f t="shared" si="11"/>
        <v>0</v>
      </c>
      <c r="H183" s="6"/>
    </row>
    <row r="184" spans="1:8" ht="14.25" customHeight="1" x14ac:dyDescent="0.2">
      <c r="A184" s="351"/>
      <c r="B184" s="196"/>
      <c r="C184" s="175"/>
      <c r="D184" s="91"/>
      <c r="E184" s="193"/>
      <c r="F184" s="186"/>
      <c r="G184" s="94">
        <f t="shared" si="11"/>
        <v>0</v>
      </c>
      <c r="H184" s="6"/>
    </row>
    <row r="185" spans="1:8" ht="15" customHeight="1" x14ac:dyDescent="0.2">
      <c r="A185" s="351"/>
      <c r="B185" s="196"/>
      <c r="C185" s="175"/>
      <c r="D185" s="91"/>
      <c r="E185" s="193"/>
      <c r="F185" s="186"/>
      <c r="G185" s="94">
        <f t="shared" si="11"/>
        <v>0</v>
      </c>
      <c r="H185" s="6"/>
    </row>
    <row r="186" spans="1:8" ht="14.25" customHeight="1" x14ac:dyDescent="0.2">
      <c r="A186" s="351"/>
      <c r="B186" s="196"/>
      <c r="C186" s="27"/>
      <c r="D186" s="91"/>
      <c r="E186" s="193"/>
      <c r="F186" s="186"/>
      <c r="G186" s="94">
        <f t="shared" si="11"/>
        <v>0</v>
      </c>
      <c r="H186" s="6"/>
    </row>
    <row r="187" spans="1:8" ht="14.25" customHeight="1" x14ac:dyDescent="0.2">
      <c r="A187" s="351"/>
      <c r="B187" s="196"/>
      <c r="C187" s="27"/>
      <c r="D187" s="91"/>
      <c r="E187" s="193"/>
      <c r="F187" s="186"/>
      <c r="G187" s="94">
        <f t="shared" si="11"/>
        <v>0</v>
      </c>
      <c r="H187" s="6"/>
    </row>
    <row r="188" spans="1:8" ht="14.25" customHeight="1" x14ac:dyDescent="0.2">
      <c r="A188" s="351"/>
      <c r="B188" s="196"/>
      <c r="C188" s="175"/>
      <c r="D188" s="91"/>
      <c r="E188" s="193"/>
      <c r="F188" s="186"/>
      <c r="G188" s="94">
        <f t="shared" si="11"/>
        <v>0</v>
      </c>
      <c r="H188" s="6"/>
    </row>
    <row r="189" spans="1:8" ht="14.25" customHeight="1" x14ac:dyDescent="0.2">
      <c r="A189" s="351"/>
      <c r="B189" s="196"/>
      <c r="C189" s="175"/>
      <c r="D189" s="91"/>
      <c r="E189" s="193"/>
      <c r="F189" s="186"/>
      <c r="G189" s="94">
        <f t="shared" si="11"/>
        <v>0</v>
      </c>
      <c r="H189" s="6"/>
    </row>
    <row r="190" spans="1:8" ht="14.25" customHeight="1" x14ac:dyDescent="0.2">
      <c r="A190" s="351"/>
      <c r="B190" s="196"/>
      <c r="C190" s="175"/>
      <c r="D190" s="91"/>
      <c r="E190" s="193"/>
      <c r="F190" s="186"/>
      <c r="G190" s="94">
        <f t="shared" si="11"/>
        <v>0</v>
      </c>
      <c r="H190" s="6"/>
    </row>
    <row r="191" spans="1:8" ht="14.25" customHeight="1" x14ac:dyDescent="0.2">
      <c r="A191" s="351"/>
      <c r="B191" s="196"/>
      <c r="C191" s="175"/>
      <c r="D191" s="91"/>
      <c r="E191" s="194"/>
      <c r="F191" s="186"/>
      <c r="G191" s="94">
        <f t="shared" si="11"/>
        <v>0</v>
      </c>
      <c r="H191" s="6"/>
    </row>
    <row r="192" spans="1:8" ht="14.25" customHeight="1" x14ac:dyDescent="0.2">
      <c r="A192" s="351"/>
      <c r="B192" s="196"/>
      <c r="C192" s="175"/>
      <c r="D192" s="91"/>
      <c r="E192" s="195"/>
      <c r="F192" s="186"/>
      <c r="G192" s="94">
        <f t="shared" si="11"/>
        <v>0</v>
      </c>
      <c r="H192" s="6"/>
    </row>
    <row r="193" spans="1:8" ht="14.25" customHeight="1" x14ac:dyDescent="0.2">
      <c r="A193" s="351"/>
      <c r="B193" s="196"/>
      <c r="C193" s="175"/>
      <c r="D193" s="91"/>
      <c r="E193" s="195"/>
      <c r="F193" s="186"/>
      <c r="G193" s="94">
        <f t="shared" si="11"/>
        <v>0</v>
      </c>
      <c r="H193" s="6"/>
    </row>
    <row r="194" spans="1:8" ht="24" customHeight="1" x14ac:dyDescent="0.2">
      <c r="A194" s="351"/>
      <c r="B194" s="196"/>
      <c r="C194" s="191"/>
      <c r="D194" s="2"/>
      <c r="E194" s="195"/>
      <c r="F194" s="186"/>
      <c r="G194" s="94">
        <f t="shared" si="11"/>
        <v>0</v>
      </c>
      <c r="H194" s="6"/>
    </row>
    <row r="195" spans="1:8" ht="14.25" customHeight="1" x14ac:dyDescent="0.2">
      <c r="A195" s="353"/>
      <c r="B195" s="196"/>
      <c r="C195" s="175"/>
      <c r="D195" s="91"/>
      <c r="E195" s="91"/>
      <c r="F195" s="186"/>
      <c r="G195" s="94">
        <f t="shared" si="11"/>
        <v>0</v>
      </c>
      <c r="H195" s="6"/>
    </row>
    <row r="196" spans="1:8" ht="14.25" customHeight="1" x14ac:dyDescent="0.2">
      <c r="A196" s="351"/>
      <c r="B196" s="196"/>
      <c r="C196" s="175"/>
      <c r="D196" s="91"/>
      <c r="E196" s="91"/>
      <c r="F196" s="186"/>
      <c r="G196" s="94">
        <f t="shared" si="11"/>
        <v>0</v>
      </c>
      <c r="H196" s="6"/>
    </row>
    <row r="197" spans="1:8" ht="14.25" customHeight="1" x14ac:dyDescent="0.2">
      <c r="A197" s="351"/>
      <c r="B197" s="203"/>
      <c r="C197" s="175"/>
      <c r="D197" s="91"/>
      <c r="E197" s="91"/>
      <c r="F197" s="201"/>
      <c r="G197" s="201"/>
      <c r="H197" s="6"/>
    </row>
    <row r="198" spans="1:8" ht="14.25" customHeight="1" x14ac:dyDescent="0.2">
      <c r="A198" s="351"/>
      <c r="B198" s="203"/>
      <c r="C198" s="185" t="s">
        <v>26</v>
      </c>
      <c r="D198" s="91"/>
      <c r="E198" s="91"/>
      <c r="F198" s="201"/>
      <c r="G198" s="201"/>
      <c r="H198" s="6"/>
    </row>
    <row r="199" spans="1:8" ht="14.25" customHeight="1" x14ac:dyDescent="0.2">
      <c r="A199" s="351"/>
      <c r="B199" s="203"/>
      <c r="C199" s="175"/>
      <c r="D199" s="91"/>
      <c r="E199" s="91"/>
      <c r="F199" s="201"/>
      <c r="G199" s="201"/>
      <c r="H199" s="6"/>
    </row>
    <row r="200" spans="1:8" ht="14.25" customHeight="1" x14ac:dyDescent="0.2">
      <c r="A200" s="351"/>
      <c r="B200" s="200"/>
      <c r="C200" s="175"/>
      <c r="E200" s="198"/>
      <c r="F200" s="186"/>
      <c r="G200" s="94">
        <f t="shared" si="11"/>
        <v>0</v>
      </c>
      <c r="H200" s="6"/>
    </row>
    <row r="201" spans="1:8" ht="26.25" customHeight="1" x14ac:dyDescent="0.2">
      <c r="A201" s="351"/>
      <c r="B201" s="200"/>
      <c r="C201" s="191"/>
      <c r="E201" s="198"/>
      <c r="F201" s="186"/>
      <c r="G201" s="94">
        <f t="shared" si="11"/>
        <v>0</v>
      </c>
      <c r="H201" s="6"/>
    </row>
    <row r="202" spans="1:8" ht="14.25" customHeight="1" x14ac:dyDescent="0.2">
      <c r="A202" s="351"/>
      <c r="B202" s="200"/>
      <c r="C202" s="175"/>
      <c r="D202" s="91"/>
      <c r="E202" s="198"/>
      <c r="F202" s="186"/>
      <c r="G202" s="94">
        <f t="shared" si="11"/>
        <v>0</v>
      </c>
      <c r="H202" s="6"/>
    </row>
    <row r="203" spans="1:8" ht="14.25" customHeight="1" x14ac:dyDescent="0.2">
      <c r="A203" s="351"/>
      <c r="B203" s="200"/>
      <c r="C203" s="27"/>
      <c r="D203" s="91"/>
      <c r="E203" s="198"/>
      <c r="F203" s="186"/>
      <c r="G203" s="94">
        <f t="shared" si="11"/>
        <v>0</v>
      </c>
      <c r="H203" s="6"/>
    </row>
    <row r="204" spans="1:8" ht="14.25" customHeight="1" x14ac:dyDescent="0.2">
      <c r="A204" s="353"/>
      <c r="B204" s="200"/>
      <c r="C204" s="175"/>
      <c r="D204" s="199"/>
      <c r="E204" s="198"/>
      <c r="F204" s="91"/>
      <c r="G204" s="197">
        <f t="shared" si="11"/>
        <v>0</v>
      </c>
      <c r="H204" s="6"/>
    </row>
    <row r="205" spans="1:8" ht="14.25" customHeight="1" x14ac:dyDescent="0.2">
      <c r="A205" s="353"/>
      <c r="B205" s="200"/>
      <c r="C205" s="175"/>
      <c r="D205" s="91"/>
      <c r="E205" s="198"/>
      <c r="F205" s="186"/>
      <c r="G205" s="94">
        <f t="shared" si="11"/>
        <v>0</v>
      </c>
      <c r="H205" s="6"/>
    </row>
    <row r="206" spans="1:8" ht="14.25" customHeight="1" x14ac:dyDescent="0.2">
      <c r="A206" s="353"/>
      <c r="B206" s="200"/>
      <c r="C206" s="175"/>
      <c r="D206" s="91"/>
      <c r="E206" s="198"/>
      <c r="F206" s="186"/>
      <c r="G206" s="94">
        <f t="shared" si="11"/>
        <v>0</v>
      </c>
      <c r="H206" s="6"/>
    </row>
    <row r="207" spans="1:8" ht="14.25" customHeight="1" x14ac:dyDescent="0.2">
      <c r="A207" s="353"/>
      <c r="B207" s="203"/>
      <c r="C207" s="175"/>
      <c r="D207" s="91"/>
      <c r="E207" s="202"/>
      <c r="F207" s="186"/>
      <c r="G207" s="94">
        <f t="shared" si="11"/>
        <v>0</v>
      </c>
      <c r="H207" s="6"/>
    </row>
    <row r="208" spans="1:8" ht="14.25" customHeight="1" x14ac:dyDescent="0.2">
      <c r="A208" s="353"/>
      <c r="B208" s="203"/>
      <c r="C208" s="175"/>
      <c r="D208" s="91"/>
      <c r="E208" s="202"/>
      <c r="F208" s="186"/>
      <c r="G208" s="94">
        <f t="shared" si="11"/>
        <v>0</v>
      </c>
      <c r="H208" s="6"/>
    </row>
    <row r="209" spans="1:8" ht="25.5" customHeight="1" x14ac:dyDescent="0.2">
      <c r="A209" s="353"/>
      <c r="B209" s="90"/>
      <c r="C209" s="175"/>
      <c r="D209" s="91"/>
      <c r="E209" s="202"/>
      <c r="F209" s="186"/>
      <c r="G209" s="94">
        <f t="shared" si="11"/>
        <v>0</v>
      </c>
      <c r="H209" s="6"/>
    </row>
    <row r="210" spans="1:8" ht="14.25" customHeight="1" x14ac:dyDescent="0.2">
      <c r="A210" s="353"/>
      <c r="B210" s="203"/>
      <c r="C210" s="175"/>
      <c r="D210" s="91"/>
      <c r="E210" s="91"/>
      <c r="F210" s="186"/>
      <c r="G210" s="94">
        <f t="shared" si="11"/>
        <v>0</v>
      </c>
      <c r="H210" s="6"/>
    </row>
    <row r="211" spans="1:8" ht="24" customHeight="1" x14ac:dyDescent="0.2">
      <c r="A211" s="353"/>
      <c r="B211" s="90"/>
      <c r="C211" s="175"/>
      <c r="D211" s="91"/>
      <c r="E211" s="202"/>
      <c r="F211" s="186"/>
      <c r="G211" s="94">
        <f t="shared" si="11"/>
        <v>0</v>
      </c>
      <c r="H211" s="6"/>
    </row>
    <row r="212" spans="1:8" ht="14.25" customHeight="1" x14ac:dyDescent="0.2">
      <c r="A212" s="353"/>
      <c r="B212" s="203"/>
      <c r="C212" s="175"/>
      <c r="D212" s="91"/>
      <c r="E212" s="202"/>
      <c r="F212" s="186"/>
      <c r="G212" s="94">
        <f t="shared" si="11"/>
        <v>0</v>
      </c>
      <c r="H212" s="6"/>
    </row>
    <row r="213" spans="1:8" ht="14.25" customHeight="1" x14ac:dyDescent="0.2">
      <c r="A213" s="353"/>
      <c r="B213" s="203"/>
      <c r="C213" s="175"/>
      <c r="E213" s="202"/>
      <c r="F213" s="186"/>
      <c r="G213" s="127">
        <f t="shared" si="11"/>
        <v>0</v>
      </c>
      <c r="H213" s="6"/>
    </row>
    <row r="214" spans="1:8" ht="14.25" customHeight="1" x14ac:dyDescent="0.2">
      <c r="A214" s="353"/>
      <c r="B214" s="203"/>
      <c r="C214" s="175"/>
      <c r="D214" s="91"/>
      <c r="E214" s="202"/>
      <c r="F214" s="201"/>
      <c r="G214" s="127">
        <f t="shared" si="11"/>
        <v>0</v>
      </c>
      <c r="H214" s="6"/>
    </row>
    <row r="215" spans="1:8" ht="14.25" customHeight="1" x14ac:dyDescent="0.2">
      <c r="A215" s="353"/>
      <c r="B215" s="203"/>
      <c r="C215" s="175"/>
      <c r="D215" s="91"/>
      <c r="E215" s="202"/>
      <c r="F215" s="186"/>
      <c r="G215" s="94">
        <f t="shared" si="11"/>
        <v>0</v>
      </c>
      <c r="H215" s="6"/>
    </row>
    <row r="216" spans="1:8" ht="14.25" customHeight="1" x14ac:dyDescent="0.2">
      <c r="A216" s="353"/>
      <c r="B216" s="203"/>
      <c r="C216" s="27"/>
      <c r="D216" s="91"/>
      <c r="E216" s="202"/>
      <c r="F216" s="186"/>
      <c r="G216" s="94">
        <f t="shared" si="11"/>
        <v>0</v>
      </c>
      <c r="H216" s="6"/>
    </row>
    <row r="217" spans="1:8" ht="14.25" customHeight="1" x14ac:dyDescent="0.2">
      <c r="A217" s="353"/>
      <c r="B217" s="203"/>
      <c r="C217" s="175"/>
      <c r="D217" s="91"/>
      <c r="E217" s="202"/>
      <c r="F217" s="186"/>
      <c r="G217" s="94">
        <f t="shared" si="11"/>
        <v>0</v>
      </c>
      <c r="H217" s="6"/>
    </row>
    <row r="218" spans="1:8" ht="14.25" customHeight="1" x14ac:dyDescent="0.2">
      <c r="A218" s="353"/>
      <c r="B218" s="203"/>
      <c r="C218" s="175"/>
      <c r="D218" s="91"/>
      <c r="E218" s="202"/>
      <c r="F218" s="186"/>
      <c r="G218" s="94">
        <f t="shared" si="11"/>
        <v>0</v>
      </c>
      <c r="H218" s="6"/>
    </row>
    <row r="219" spans="1:8" ht="14.25" customHeight="1" x14ac:dyDescent="0.2">
      <c r="A219" s="353"/>
      <c r="B219" s="206"/>
      <c r="C219" s="175"/>
      <c r="D219" s="91"/>
      <c r="E219" s="205"/>
      <c r="F219" s="186"/>
      <c r="G219" s="94">
        <f t="shared" si="11"/>
        <v>0</v>
      </c>
      <c r="H219" s="6"/>
    </row>
    <row r="220" spans="1:8" ht="14.25" customHeight="1" x14ac:dyDescent="0.2">
      <c r="A220" s="353"/>
      <c r="B220" s="206"/>
      <c r="C220" s="175"/>
      <c r="E220" s="205"/>
      <c r="F220" s="186"/>
      <c r="G220" s="94">
        <f t="shared" si="11"/>
        <v>0</v>
      </c>
      <c r="H220" s="6"/>
    </row>
    <row r="221" spans="1:8" ht="14.25" customHeight="1" x14ac:dyDescent="0.2">
      <c r="A221" s="353"/>
      <c r="B221" s="206"/>
      <c r="C221" s="175"/>
      <c r="D221" s="91"/>
      <c r="E221" s="205"/>
      <c r="F221" s="186"/>
      <c r="G221" s="204">
        <f t="shared" si="11"/>
        <v>0</v>
      </c>
      <c r="H221" s="6"/>
    </row>
    <row r="222" spans="1:8" ht="14.25" customHeight="1" x14ac:dyDescent="0.2">
      <c r="A222" s="353"/>
      <c r="B222" s="206"/>
      <c r="C222" s="175"/>
      <c r="D222" s="91"/>
      <c r="E222" s="205"/>
      <c r="F222" s="186"/>
      <c r="G222" s="94">
        <f t="shared" si="11"/>
        <v>0</v>
      </c>
      <c r="H222" s="6"/>
    </row>
    <row r="223" spans="1:8" ht="14.25" customHeight="1" x14ac:dyDescent="0.2">
      <c r="A223" s="353"/>
      <c r="B223" s="206"/>
      <c r="C223" s="27"/>
      <c r="D223" s="91"/>
      <c r="E223" s="205"/>
      <c r="F223" s="91"/>
      <c r="G223" s="94">
        <f t="shared" si="11"/>
        <v>0</v>
      </c>
      <c r="H223" s="6"/>
    </row>
    <row r="224" spans="1:8" ht="14.25" customHeight="1" x14ac:dyDescent="0.2">
      <c r="A224" s="353"/>
      <c r="B224" s="206"/>
      <c r="C224" s="27"/>
      <c r="D224" s="91"/>
      <c r="E224" s="205"/>
      <c r="F224" s="91"/>
      <c r="G224" s="94">
        <f t="shared" si="11"/>
        <v>0</v>
      </c>
      <c r="H224" s="6"/>
    </row>
    <row r="225" spans="1:8" ht="14.25" customHeight="1" x14ac:dyDescent="0.2">
      <c r="A225" s="353"/>
      <c r="B225" s="206"/>
      <c r="C225" s="27"/>
      <c r="D225" s="91"/>
      <c r="E225" s="205"/>
      <c r="F225" s="91"/>
      <c r="G225" s="94">
        <f t="shared" si="11"/>
        <v>0</v>
      </c>
      <c r="H225" s="6"/>
    </row>
    <row r="226" spans="1:8" x14ac:dyDescent="0.2">
      <c r="A226" s="351"/>
      <c r="B226" s="206"/>
      <c r="C226" s="175"/>
      <c r="D226" s="91"/>
      <c r="E226" s="21"/>
      <c r="F226" s="186"/>
      <c r="G226" s="94">
        <f t="shared" si="11"/>
        <v>0</v>
      </c>
      <c r="H226" s="6"/>
    </row>
    <row r="227" spans="1:8" ht="14.25" customHeight="1" x14ac:dyDescent="0.2">
      <c r="A227" s="355"/>
      <c r="B227" s="208"/>
      <c r="C227" s="175"/>
      <c r="D227" s="91"/>
      <c r="E227" s="21"/>
      <c r="F227" s="186"/>
      <c r="G227" s="94">
        <f t="shared" si="11"/>
        <v>0</v>
      </c>
      <c r="H227" s="6"/>
    </row>
    <row r="228" spans="1:8" ht="14.25" customHeight="1" x14ac:dyDescent="0.2">
      <c r="A228" s="355"/>
      <c r="B228" s="208"/>
      <c r="C228" s="175"/>
      <c r="D228" s="2"/>
      <c r="E228" s="21"/>
      <c r="F228" s="186"/>
      <c r="G228" s="94">
        <f t="shared" si="11"/>
        <v>0</v>
      </c>
      <c r="H228" s="6"/>
    </row>
    <row r="229" spans="1:8" x14ac:dyDescent="0.2">
      <c r="A229" s="355"/>
      <c r="B229" s="208"/>
      <c r="C229" s="175"/>
      <c r="D229" s="2"/>
      <c r="E229" s="207"/>
      <c r="F229" s="186"/>
      <c r="G229" s="94">
        <f t="shared" si="11"/>
        <v>0</v>
      </c>
      <c r="H229" s="6"/>
    </row>
    <row r="230" spans="1:8" ht="14.25" customHeight="1" x14ac:dyDescent="0.2">
      <c r="A230" s="351"/>
      <c r="B230" s="208"/>
      <c r="C230" s="175"/>
      <c r="D230" s="91"/>
      <c r="E230" s="21"/>
      <c r="F230" s="186"/>
      <c r="G230" s="94">
        <f t="shared" si="11"/>
        <v>0</v>
      </c>
      <c r="H230" s="6"/>
    </row>
    <row r="231" spans="1:8" ht="14.25" customHeight="1" x14ac:dyDescent="0.2">
      <c r="A231" s="351"/>
      <c r="B231" s="208"/>
      <c r="C231" s="175"/>
      <c r="D231" s="2"/>
      <c r="E231" s="21"/>
      <c r="F231" s="186"/>
      <c r="G231" s="94">
        <f t="shared" si="11"/>
        <v>0</v>
      </c>
      <c r="H231" s="6"/>
    </row>
    <row r="232" spans="1:8" ht="14.25" customHeight="1" x14ac:dyDescent="0.2">
      <c r="A232" s="351"/>
      <c r="B232" s="208"/>
      <c r="C232" s="175"/>
      <c r="D232" s="2"/>
      <c r="E232" s="207"/>
      <c r="F232" s="186"/>
      <c r="G232" s="94">
        <f t="shared" si="11"/>
        <v>0</v>
      </c>
      <c r="H232" s="6"/>
    </row>
    <row r="233" spans="1:8" ht="14.25" customHeight="1" x14ac:dyDescent="0.2">
      <c r="A233" s="351"/>
      <c r="B233" s="208"/>
      <c r="C233" s="175"/>
      <c r="D233" s="2"/>
      <c r="E233" s="207"/>
      <c r="F233" s="186"/>
      <c r="G233" s="94">
        <f t="shared" si="11"/>
        <v>0</v>
      </c>
      <c r="H233" s="6"/>
    </row>
    <row r="234" spans="1:8" ht="14.25" customHeight="1" x14ac:dyDescent="0.2">
      <c r="A234" s="351"/>
      <c r="B234" s="85"/>
      <c r="C234" s="175"/>
      <c r="D234" s="91"/>
      <c r="E234" s="207"/>
      <c r="F234" s="186"/>
      <c r="G234" s="94">
        <f t="shared" si="11"/>
        <v>0</v>
      </c>
      <c r="H234" s="6"/>
    </row>
    <row r="235" spans="1:8" ht="14.25" customHeight="1" x14ac:dyDescent="0.2">
      <c r="A235" s="351"/>
      <c r="B235" s="85"/>
      <c r="C235" s="175"/>
      <c r="D235" s="2"/>
      <c r="E235" s="2"/>
      <c r="F235" s="186"/>
      <c r="G235" s="212">
        <f t="shared" ref="G235:G236" si="13">+E235/60*F235</f>
        <v>0</v>
      </c>
      <c r="H235" s="6"/>
    </row>
    <row r="236" spans="1:8" ht="14.25" customHeight="1" x14ac:dyDescent="0.2">
      <c r="A236" s="351"/>
      <c r="B236" s="208"/>
      <c r="C236" s="27"/>
      <c r="D236" s="91"/>
      <c r="E236" s="91"/>
      <c r="F236" s="186"/>
      <c r="G236" s="212">
        <f t="shared" si="13"/>
        <v>0</v>
      </c>
      <c r="H236" s="6"/>
    </row>
    <row r="237" spans="1:8" ht="14.25" customHeight="1" x14ac:dyDescent="0.2">
      <c r="A237" s="351"/>
      <c r="B237" s="208"/>
      <c r="C237" s="27"/>
      <c r="D237" s="2"/>
      <c r="E237" s="2"/>
      <c r="F237" s="186"/>
      <c r="G237" s="212">
        <f t="shared" ref="G237:G238" si="14">+E237/60*F237</f>
        <v>0</v>
      </c>
      <c r="H237" s="6"/>
    </row>
    <row r="238" spans="1:8" ht="14.25" customHeight="1" x14ac:dyDescent="0.2">
      <c r="A238" s="351"/>
      <c r="B238" s="208"/>
      <c r="C238" s="27"/>
      <c r="D238" s="91"/>
      <c r="E238" s="91"/>
      <c r="F238" s="186"/>
      <c r="G238" s="212">
        <f t="shared" si="14"/>
        <v>0</v>
      </c>
      <c r="H238" s="6"/>
    </row>
    <row r="239" spans="1:8" ht="14.25" customHeight="1" x14ac:dyDescent="0.2">
      <c r="A239" s="351"/>
      <c r="B239" s="208"/>
      <c r="C239" s="27"/>
      <c r="D239" s="2"/>
      <c r="E239" s="2"/>
      <c r="F239" s="186"/>
      <c r="G239" s="212">
        <f t="shared" ref="G239" si="15">+E239/60*F239</f>
        <v>0</v>
      </c>
      <c r="H239" s="6"/>
    </row>
    <row r="240" spans="1:8" ht="14.25" customHeight="1" x14ac:dyDescent="0.2">
      <c r="A240" s="351"/>
      <c r="B240" s="208"/>
      <c r="C240" s="27"/>
      <c r="D240" s="91"/>
      <c r="E240" s="142"/>
      <c r="F240" s="186"/>
      <c r="G240" s="212">
        <f t="shared" si="11"/>
        <v>0</v>
      </c>
      <c r="H240" s="6"/>
    </row>
    <row r="241" spans="1:8" ht="14.25" customHeight="1" x14ac:dyDescent="0.2">
      <c r="A241" s="351"/>
      <c r="B241" s="208"/>
      <c r="C241" s="27"/>
      <c r="D241" s="144"/>
      <c r="E241" s="141"/>
      <c r="F241" s="188"/>
      <c r="G241" s="212">
        <f t="shared" si="11"/>
        <v>0</v>
      </c>
      <c r="H241" s="6"/>
    </row>
    <row r="242" spans="1:8" ht="14.25" customHeight="1" x14ac:dyDescent="0.2">
      <c r="A242" s="351"/>
      <c r="B242" s="208"/>
      <c r="C242" s="27"/>
      <c r="D242" s="2"/>
      <c r="E242" s="2"/>
      <c r="F242" s="186"/>
      <c r="G242" s="212">
        <f>+E242/60*F242</f>
        <v>0</v>
      </c>
      <c r="H242" s="6"/>
    </row>
    <row r="243" spans="1:8" ht="14.25" customHeight="1" x14ac:dyDescent="0.2">
      <c r="A243" s="351"/>
      <c r="B243" s="208"/>
      <c r="C243" s="27"/>
      <c r="D243" s="91"/>
      <c r="E243" s="142"/>
      <c r="F243" s="186"/>
      <c r="G243" s="212">
        <f>+E243/60*F243</f>
        <v>0</v>
      </c>
      <c r="H243" s="6"/>
    </row>
    <row r="244" spans="1:8" ht="14.25" customHeight="1" x14ac:dyDescent="0.2">
      <c r="A244" s="351"/>
      <c r="B244" s="211"/>
      <c r="C244" s="175"/>
      <c r="D244" s="91"/>
      <c r="E244" s="209"/>
      <c r="F244" s="186"/>
      <c r="G244" s="212">
        <f t="shared" ref="G244:G256" si="16">+E244/60*F244</f>
        <v>0</v>
      </c>
      <c r="H244" s="6"/>
    </row>
    <row r="245" spans="1:8" ht="14.25" customHeight="1" x14ac:dyDescent="0.2">
      <c r="A245" s="351"/>
      <c r="B245" s="211"/>
      <c r="C245" s="175"/>
      <c r="D245" s="91"/>
      <c r="E245" s="210"/>
      <c r="F245" s="186"/>
      <c r="G245" s="212">
        <f t="shared" si="16"/>
        <v>0</v>
      </c>
      <c r="H245" s="6"/>
    </row>
    <row r="246" spans="1:8" ht="14.25" customHeight="1" x14ac:dyDescent="0.2">
      <c r="A246" s="351"/>
      <c r="B246" s="229"/>
      <c r="C246" s="175"/>
      <c r="D246" s="230"/>
      <c r="E246" s="228"/>
      <c r="F246" s="227"/>
      <c r="G246" s="212"/>
      <c r="H246" s="6"/>
    </row>
    <row r="247" spans="1:8" ht="14.25" customHeight="1" x14ac:dyDescent="0.2">
      <c r="A247" s="351"/>
      <c r="B247" s="229"/>
      <c r="C247" s="185" t="s">
        <v>28</v>
      </c>
      <c r="D247" s="230"/>
      <c r="E247" s="228"/>
      <c r="F247" s="227"/>
      <c r="G247" s="212"/>
      <c r="H247" s="6"/>
    </row>
    <row r="248" spans="1:8" ht="14.25" customHeight="1" x14ac:dyDescent="0.2">
      <c r="A248" s="351"/>
      <c r="B248" s="211"/>
      <c r="C248" s="175"/>
      <c r="D248" s="91"/>
      <c r="E248" s="209"/>
      <c r="F248" s="186"/>
      <c r="G248" s="212">
        <f t="shared" si="16"/>
        <v>0</v>
      </c>
      <c r="H248" s="6"/>
    </row>
    <row r="249" spans="1:8" ht="27.75" customHeight="1" x14ac:dyDescent="0.2">
      <c r="A249" s="351"/>
      <c r="B249" s="211"/>
      <c r="C249" s="191"/>
      <c r="D249" s="91"/>
      <c r="E249" s="209"/>
      <c r="F249" s="186"/>
      <c r="G249" s="212">
        <f t="shared" si="16"/>
        <v>0</v>
      </c>
      <c r="H249" s="6"/>
    </row>
    <row r="250" spans="1:8" ht="28.5" customHeight="1" x14ac:dyDescent="0.2">
      <c r="A250" s="351"/>
      <c r="B250" s="211"/>
      <c r="C250" s="191"/>
      <c r="D250" s="91"/>
      <c r="E250" s="209"/>
      <c r="F250" s="186"/>
      <c r="G250" s="212">
        <f t="shared" si="16"/>
        <v>0</v>
      </c>
      <c r="H250" s="6"/>
    </row>
    <row r="251" spans="1:8" ht="14.25" customHeight="1" x14ac:dyDescent="0.2">
      <c r="A251" s="351"/>
      <c r="B251" s="211"/>
      <c r="C251" s="175"/>
      <c r="D251" s="145"/>
      <c r="E251" s="210"/>
      <c r="F251" s="186"/>
      <c r="G251" s="212">
        <f t="shared" si="16"/>
        <v>0</v>
      </c>
      <c r="H251" s="6"/>
    </row>
    <row r="252" spans="1:8" ht="27.75" customHeight="1" x14ac:dyDescent="0.2">
      <c r="A252" s="351"/>
      <c r="B252" s="211"/>
      <c r="C252" s="20"/>
      <c r="D252" s="91"/>
      <c r="E252" s="209"/>
      <c r="F252" s="186"/>
      <c r="G252" s="212">
        <f t="shared" si="16"/>
        <v>0</v>
      </c>
      <c r="H252" s="6"/>
    </row>
    <row r="253" spans="1:8" ht="14.25" customHeight="1" x14ac:dyDescent="0.2">
      <c r="A253" s="351"/>
      <c r="B253" s="211"/>
      <c r="C253" s="175"/>
      <c r="D253" s="145"/>
      <c r="E253" s="209"/>
      <c r="F253" s="186"/>
      <c r="G253" s="212">
        <f t="shared" si="16"/>
        <v>0</v>
      </c>
      <c r="H253" s="6"/>
    </row>
    <row r="254" spans="1:8" x14ac:dyDescent="0.2">
      <c r="A254" s="351"/>
      <c r="B254" s="211"/>
      <c r="C254" s="175"/>
      <c r="D254" s="144"/>
      <c r="E254" s="210"/>
      <c r="F254" s="188"/>
      <c r="G254" s="212">
        <f>+E254/60*F254</f>
        <v>0</v>
      </c>
      <c r="H254" s="6"/>
    </row>
    <row r="255" spans="1:8" ht="14.25" customHeight="1" x14ac:dyDescent="0.2">
      <c r="A255" s="351"/>
      <c r="B255" s="215"/>
      <c r="C255" s="175"/>
      <c r="D255" s="214"/>
      <c r="E255" s="214"/>
      <c r="F255" s="214"/>
      <c r="G255" s="212">
        <f t="shared" si="16"/>
        <v>0</v>
      </c>
      <c r="H255" s="6"/>
    </row>
    <row r="256" spans="1:8" ht="40.5" customHeight="1" x14ac:dyDescent="0.2">
      <c r="A256" s="351"/>
      <c r="B256" s="215"/>
      <c r="C256" s="191"/>
      <c r="D256" s="145"/>
      <c r="E256" s="214"/>
      <c r="F256" s="186"/>
      <c r="G256" s="212">
        <f t="shared" si="16"/>
        <v>0</v>
      </c>
      <c r="H256" s="6"/>
    </row>
    <row r="257" spans="1:11" ht="27" customHeight="1" x14ac:dyDescent="0.2">
      <c r="A257" s="351"/>
      <c r="B257" s="149"/>
      <c r="C257" s="191"/>
      <c r="D257" s="91"/>
      <c r="E257" s="213"/>
      <c r="F257" s="186"/>
      <c r="G257" s="212">
        <f t="shared" ref="G257:G259" si="17">+E257/60*F257</f>
        <v>0</v>
      </c>
      <c r="H257" s="6"/>
    </row>
    <row r="258" spans="1:11" ht="27" customHeight="1" x14ac:dyDescent="0.2">
      <c r="A258" s="351"/>
      <c r="B258" s="85"/>
      <c r="C258" s="191"/>
      <c r="D258" s="145"/>
      <c r="E258" s="214"/>
      <c r="F258" s="188"/>
      <c r="G258" s="212">
        <f t="shared" si="17"/>
        <v>0</v>
      </c>
      <c r="H258" s="6"/>
      <c r="I258" s="6"/>
      <c r="J258" s="6"/>
      <c r="K258" s="6"/>
    </row>
    <row r="259" spans="1:11" ht="28.5" customHeight="1" x14ac:dyDescent="0.2">
      <c r="A259" s="351"/>
      <c r="B259" s="215"/>
      <c r="C259" s="191"/>
      <c r="D259" s="213"/>
      <c r="E259" s="214"/>
      <c r="F259" s="188"/>
      <c r="G259" s="212">
        <f t="shared" si="17"/>
        <v>0</v>
      </c>
      <c r="H259" s="6"/>
      <c r="I259" s="6"/>
      <c r="J259" s="6"/>
      <c r="K259" s="6"/>
    </row>
    <row r="260" spans="1:11" ht="41.25" customHeight="1" x14ac:dyDescent="0.2">
      <c r="A260" s="351"/>
      <c r="B260" s="215"/>
      <c r="C260" s="191"/>
      <c r="D260" s="144"/>
      <c r="E260" s="214"/>
      <c r="F260" s="214"/>
      <c r="G260" s="212">
        <f t="shared" ref="G260:G274" si="18">+E260/60*F260</f>
        <v>0</v>
      </c>
      <c r="H260" s="6"/>
      <c r="I260" s="6"/>
      <c r="J260" s="6"/>
      <c r="K260" s="6"/>
    </row>
    <row r="261" spans="1:11" ht="56.25" customHeight="1" x14ac:dyDescent="0.2">
      <c r="A261" s="351"/>
      <c r="B261" s="215"/>
      <c r="C261" s="191"/>
      <c r="D261" s="144"/>
      <c r="E261" s="214"/>
      <c r="F261" s="188"/>
      <c r="G261" s="212">
        <f t="shared" si="18"/>
        <v>0</v>
      </c>
      <c r="H261" s="6"/>
      <c r="I261" s="6"/>
      <c r="J261" s="6"/>
      <c r="K261" s="6"/>
    </row>
    <row r="262" spans="1:11" x14ac:dyDescent="0.2">
      <c r="A262" s="351"/>
      <c r="B262" s="217"/>
      <c r="C262" s="175"/>
      <c r="D262" s="144"/>
      <c r="E262" s="216"/>
      <c r="F262" s="188"/>
      <c r="G262" s="212">
        <f t="shared" si="18"/>
        <v>0</v>
      </c>
      <c r="H262" s="6"/>
      <c r="I262" s="6"/>
      <c r="J262" s="6"/>
      <c r="K262" s="6"/>
    </row>
    <row r="263" spans="1:11" x14ac:dyDescent="0.2">
      <c r="A263" s="351"/>
      <c r="B263" s="217"/>
      <c r="C263" s="175"/>
      <c r="D263" s="216"/>
      <c r="E263" s="216"/>
      <c r="F263" s="216"/>
      <c r="G263" s="212">
        <f t="shared" si="18"/>
        <v>0</v>
      </c>
      <c r="H263" s="6"/>
      <c r="I263" s="6"/>
      <c r="J263" s="6"/>
      <c r="K263" s="6"/>
    </row>
    <row r="264" spans="1:11" x14ac:dyDescent="0.2">
      <c r="A264" s="351"/>
      <c r="B264" s="229"/>
      <c r="C264" s="175"/>
      <c r="D264" s="216"/>
      <c r="E264" s="216"/>
      <c r="F264" s="216"/>
      <c r="G264" s="212">
        <f t="shared" si="18"/>
        <v>0</v>
      </c>
      <c r="H264" s="6"/>
      <c r="I264" s="6"/>
      <c r="J264" s="6"/>
      <c r="K264" s="6"/>
    </row>
    <row r="265" spans="1:11" x14ac:dyDescent="0.2">
      <c r="A265" s="351"/>
      <c r="B265" s="229"/>
      <c r="C265" s="175"/>
      <c r="D265" s="144"/>
      <c r="E265" s="216"/>
      <c r="F265" s="186"/>
      <c r="G265" s="212">
        <f t="shared" si="18"/>
        <v>0</v>
      </c>
      <c r="H265" s="6"/>
      <c r="I265" s="6"/>
      <c r="J265" s="6"/>
      <c r="K265" s="6"/>
    </row>
    <row r="266" spans="1:11" x14ac:dyDescent="0.2">
      <c r="A266" s="351"/>
      <c r="B266" s="229"/>
      <c r="C266" s="175"/>
      <c r="D266" s="144"/>
      <c r="E266" s="216"/>
      <c r="F266" s="186"/>
      <c r="G266" s="212">
        <f t="shared" si="18"/>
        <v>0</v>
      </c>
      <c r="H266" s="6"/>
      <c r="I266" s="6"/>
      <c r="J266" s="6"/>
      <c r="K266" s="6"/>
    </row>
    <row r="267" spans="1:11" x14ac:dyDescent="0.2">
      <c r="A267" s="351"/>
      <c r="B267" s="229"/>
      <c r="C267" s="191"/>
      <c r="D267" s="2"/>
      <c r="E267" s="220"/>
      <c r="F267" s="218"/>
      <c r="G267" s="212">
        <f t="shared" si="18"/>
        <v>0</v>
      </c>
      <c r="H267" s="6"/>
      <c r="I267" s="6"/>
      <c r="J267" s="6"/>
      <c r="K267" s="6"/>
    </row>
    <row r="268" spans="1:11" x14ac:dyDescent="0.2">
      <c r="A268" s="351"/>
      <c r="B268" s="229"/>
      <c r="C268" s="175"/>
      <c r="D268" s="145"/>
      <c r="E268" s="220"/>
      <c r="F268" s="186"/>
      <c r="G268" s="212">
        <f t="shared" si="18"/>
        <v>0</v>
      </c>
      <c r="H268" s="6"/>
      <c r="I268" s="6"/>
      <c r="J268" s="6"/>
      <c r="K268" s="6"/>
    </row>
    <row r="269" spans="1:11" ht="13.5" customHeight="1" x14ac:dyDescent="0.2">
      <c r="A269" s="351"/>
      <c r="B269" s="229"/>
      <c r="C269" s="175"/>
      <c r="D269" s="145"/>
      <c r="E269" s="220"/>
      <c r="F269" s="188"/>
      <c r="G269" s="212">
        <f t="shared" si="18"/>
        <v>0</v>
      </c>
      <c r="H269" s="6"/>
      <c r="I269" s="6"/>
      <c r="J269" s="6"/>
      <c r="K269" s="6"/>
    </row>
    <row r="270" spans="1:11" ht="14.25" customHeight="1" x14ac:dyDescent="0.2">
      <c r="A270" s="351"/>
      <c r="B270" s="219"/>
      <c r="C270" s="175"/>
      <c r="D270" s="145"/>
      <c r="E270" s="220"/>
      <c r="F270" s="188"/>
      <c r="G270" s="212">
        <f t="shared" si="18"/>
        <v>0</v>
      </c>
      <c r="H270" s="6"/>
      <c r="I270" s="6"/>
      <c r="J270" s="6"/>
      <c r="K270" s="6"/>
    </row>
    <row r="271" spans="1:11" ht="13.5" customHeight="1" x14ac:dyDescent="0.2">
      <c r="A271" s="351"/>
      <c r="B271" s="219"/>
      <c r="C271" s="175"/>
      <c r="D271" s="145"/>
      <c r="E271" s="220"/>
      <c r="F271" s="188"/>
      <c r="G271" s="212">
        <f t="shared" si="18"/>
        <v>0</v>
      </c>
      <c r="H271" s="6"/>
      <c r="I271" s="6"/>
      <c r="J271" s="6"/>
      <c r="K271" s="6"/>
    </row>
    <row r="272" spans="1:11" ht="27" customHeight="1" x14ac:dyDescent="0.2">
      <c r="A272" s="351"/>
      <c r="B272" s="219"/>
      <c r="C272" s="191"/>
      <c r="D272" s="144"/>
      <c r="E272" s="220"/>
      <c r="F272" s="188"/>
      <c r="G272" s="212">
        <f t="shared" si="18"/>
        <v>0</v>
      </c>
      <c r="H272" s="6"/>
      <c r="I272" s="6"/>
      <c r="J272" s="6"/>
      <c r="K272" s="6"/>
    </row>
    <row r="273" spans="1:11" ht="14.25" customHeight="1" x14ac:dyDescent="0.2">
      <c r="A273" s="351"/>
      <c r="B273" s="223"/>
      <c r="C273" s="175"/>
      <c r="D273" s="144"/>
      <c r="E273" s="222"/>
      <c r="F273" s="188"/>
      <c r="G273" s="212">
        <f t="shared" si="18"/>
        <v>0</v>
      </c>
      <c r="H273" s="6"/>
      <c r="I273" s="6"/>
      <c r="J273" s="6"/>
      <c r="K273" s="6"/>
    </row>
    <row r="274" spans="1:11" ht="14.25" customHeight="1" x14ac:dyDescent="0.2">
      <c r="A274" s="351"/>
      <c r="B274" s="229"/>
      <c r="C274" s="175"/>
      <c r="D274" s="222"/>
      <c r="E274" s="222"/>
      <c r="F274" s="188"/>
      <c r="G274" s="212">
        <f t="shared" si="18"/>
        <v>0</v>
      </c>
      <c r="H274" s="6"/>
      <c r="I274" s="6"/>
      <c r="J274" s="6"/>
      <c r="K274" s="6"/>
    </row>
    <row r="275" spans="1:11" ht="14.25" customHeight="1" x14ac:dyDescent="0.2">
      <c r="A275" s="351"/>
      <c r="B275" s="223"/>
      <c r="C275" s="175"/>
      <c r="D275" s="222"/>
      <c r="E275" s="222"/>
      <c r="F275" s="186"/>
      <c r="G275" s="212">
        <f t="shared" ref="G275:G287" si="19">+E275/60*F275</f>
        <v>0</v>
      </c>
      <c r="H275" s="6"/>
      <c r="I275" s="6"/>
      <c r="J275" s="6"/>
      <c r="K275" s="6"/>
    </row>
    <row r="276" spans="1:11" ht="14.25" customHeight="1" x14ac:dyDescent="0.2">
      <c r="A276" s="351"/>
      <c r="B276" s="223"/>
      <c r="C276" s="175"/>
      <c r="D276" s="222"/>
      <c r="E276" s="222"/>
      <c r="F276" s="221"/>
      <c r="G276" s="212">
        <f t="shared" si="19"/>
        <v>0</v>
      </c>
      <c r="H276" s="6"/>
      <c r="I276" s="6"/>
      <c r="J276" s="6"/>
      <c r="K276" s="6"/>
    </row>
    <row r="277" spans="1:11" ht="14.25" customHeight="1" x14ac:dyDescent="0.2">
      <c r="A277" s="351"/>
      <c r="B277" s="229"/>
      <c r="C277" s="175"/>
      <c r="D277" s="228"/>
      <c r="E277" s="228"/>
      <c r="F277" s="227"/>
      <c r="G277" s="212"/>
      <c r="H277" s="6"/>
      <c r="I277" s="6"/>
      <c r="J277" s="6"/>
      <c r="K277" s="6"/>
    </row>
    <row r="278" spans="1:11" ht="14.25" customHeight="1" x14ac:dyDescent="0.2">
      <c r="A278" s="351"/>
      <c r="B278" s="229"/>
      <c r="C278" s="185" t="s">
        <v>29</v>
      </c>
      <c r="D278" s="228"/>
      <c r="E278" s="228"/>
      <c r="F278" s="227"/>
      <c r="G278" s="212"/>
      <c r="H278" s="6"/>
      <c r="I278" s="6"/>
      <c r="J278" s="6"/>
      <c r="K278" s="6"/>
    </row>
    <row r="279" spans="1:11" ht="14.25" customHeight="1" x14ac:dyDescent="0.2">
      <c r="A279" s="351"/>
      <c r="B279" s="223"/>
      <c r="C279" s="175"/>
      <c r="D279" s="145"/>
      <c r="E279" s="222"/>
      <c r="F279" s="186"/>
      <c r="G279" s="212">
        <f t="shared" si="19"/>
        <v>0</v>
      </c>
      <c r="H279" s="6"/>
      <c r="I279" s="6"/>
      <c r="J279" s="6"/>
      <c r="K279" s="6"/>
    </row>
    <row r="280" spans="1:11" ht="14.25" customHeight="1" x14ac:dyDescent="0.2">
      <c r="A280" s="351"/>
      <c r="B280" s="223"/>
      <c r="C280" s="175"/>
      <c r="D280" s="145"/>
      <c r="E280" s="222"/>
      <c r="F280" s="186"/>
      <c r="G280" s="212">
        <f t="shared" si="19"/>
        <v>0</v>
      </c>
      <c r="H280" s="6"/>
      <c r="I280" s="6"/>
      <c r="J280" s="6"/>
      <c r="K280" s="6"/>
    </row>
    <row r="281" spans="1:11" ht="14.25" customHeight="1" x14ac:dyDescent="0.2">
      <c r="A281" s="351"/>
      <c r="B281" s="223"/>
      <c r="C281" s="175"/>
      <c r="D281" s="145"/>
      <c r="E281" s="222"/>
      <c r="F281" s="186"/>
      <c r="G281" s="212">
        <f t="shared" si="19"/>
        <v>0</v>
      </c>
      <c r="H281" s="6"/>
      <c r="I281" s="6"/>
      <c r="J281" s="6"/>
      <c r="K281" s="6"/>
    </row>
    <row r="282" spans="1:11" ht="14.25" customHeight="1" x14ac:dyDescent="0.2">
      <c r="A282" s="359"/>
      <c r="B282" s="225"/>
      <c r="C282" s="27"/>
      <c r="D282" s="145"/>
      <c r="E282" s="226"/>
      <c r="F282" s="186"/>
      <c r="G282" s="212">
        <f t="shared" si="19"/>
        <v>0</v>
      </c>
      <c r="H282" s="6"/>
      <c r="I282" s="6"/>
      <c r="J282" s="6"/>
      <c r="K282" s="6"/>
    </row>
    <row r="283" spans="1:11" x14ac:dyDescent="0.2">
      <c r="A283" s="359"/>
      <c r="B283" s="225"/>
      <c r="C283" s="175"/>
      <c r="D283" s="145"/>
      <c r="E283" s="226"/>
      <c r="F283" s="186"/>
      <c r="G283" s="212">
        <f t="shared" si="19"/>
        <v>0</v>
      </c>
      <c r="H283" s="6"/>
      <c r="I283" s="6"/>
      <c r="J283" s="6"/>
      <c r="K283" s="6"/>
    </row>
    <row r="284" spans="1:11" ht="14.25" customHeight="1" x14ac:dyDescent="0.2">
      <c r="A284" s="359"/>
      <c r="B284" s="225"/>
      <c r="C284" s="175"/>
      <c r="D284" s="224"/>
      <c r="E284" s="226"/>
      <c r="F284" s="186"/>
      <c r="G284" s="212">
        <f t="shared" si="19"/>
        <v>0</v>
      </c>
      <c r="H284" s="6"/>
      <c r="I284" s="6"/>
      <c r="J284" s="6"/>
      <c r="K284" s="6"/>
    </row>
    <row r="285" spans="1:11" ht="14.25" customHeight="1" x14ac:dyDescent="0.2">
      <c r="A285" s="359"/>
      <c r="B285" s="225"/>
      <c r="C285" s="175"/>
      <c r="D285" s="145"/>
      <c r="E285" s="226"/>
      <c r="F285" s="186"/>
      <c r="G285" s="212">
        <f t="shared" si="19"/>
        <v>0</v>
      </c>
      <c r="H285" s="6"/>
      <c r="I285" s="6"/>
      <c r="J285" s="6"/>
      <c r="K285" s="6"/>
    </row>
    <row r="286" spans="1:11" ht="14.25" customHeight="1" x14ac:dyDescent="0.2">
      <c r="A286" s="359"/>
      <c r="B286" s="88"/>
      <c r="C286" s="175"/>
      <c r="D286" s="145"/>
      <c r="E286" s="226"/>
      <c r="F286" s="186"/>
      <c r="G286" s="212">
        <f t="shared" si="19"/>
        <v>0</v>
      </c>
      <c r="H286" s="6"/>
      <c r="I286" s="6"/>
      <c r="J286" s="6"/>
      <c r="K286" s="6"/>
    </row>
    <row r="287" spans="1:11" ht="14.25" customHeight="1" x14ac:dyDescent="0.2">
      <c r="A287" s="359"/>
      <c r="B287" s="19"/>
      <c r="C287" s="175"/>
      <c r="D287" s="145"/>
      <c r="E287" s="226"/>
      <c r="F287" s="186"/>
      <c r="G287" s="212">
        <f t="shared" si="19"/>
        <v>0</v>
      </c>
      <c r="H287" s="6"/>
      <c r="I287" s="6"/>
      <c r="J287" s="6"/>
      <c r="K287" s="6"/>
    </row>
    <row r="288" spans="1:11" ht="14.25" customHeight="1" x14ac:dyDescent="0.2">
      <c r="A288" s="351"/>
      <c r="B288" s="225"/>
      <c r="C288" s="175"/>
      <c r="D288" s="2"/>
      <c r="E288" s="232"/>
      <c r="F288" s="186"/>
      <c r="G288" s="212">
        <f t="shared" ref="G288:G296" si="20">+E288/60*F288</f>
        <v>0</v>
      </c>
      <c r="H288" s="6"/>
      <c r="I288" s="6"/>
      <c r="J288" s="6"/>
      <c r="K288" s="6"/>
    </row>
    <row r="289" spans="1:11" ht="14.25" customHeight="1" x14ac:dyDescent="0.2">
      <c r="A289" s="351"/>
      <c r="B289" s="242"/>
      <c r="C289" s="175"/>
      <c r="D289" s="2"/>
      <c r="E289" s="240"/>
      <c r="F289" s="241"/>
      <c r="G289" s="212">
        <f t="shared" si="20"/>
        <v>0</v>
      </c>
      <c r="H289" s="6"/>
      <c r="I289" s="6"/>
      <c r="J289" s="6"/>
      <c r="K289" s="6"/>
    </row>
    <row r="290" spans="1:11" ht="14.25" customHeight="1" x14ac:dyDescent="0.2">
      <c r="A290" s="351"/>
      <c r="B290" s="88"/>
      <c r="C290" s="27"/>
      <c r="D290" s="2"/>
      <c r="E290" s="232"/>
      <c r="F290" s="186"/>
      <c r="G290" s="212">
        <f t="shared" si="20"/>
        <v>0</v>
      </c>
      <c r="H290" s="6"/>
      <c r="I290" s="6"/>
      <c r="J290" s="6"/>
      <c r="K290" s="6"/>
    </row>
    <row r="291" spans="1:11" ht="14.25" customHeight="1" x14ac:dyDescent="0.2">
      <c r="A291" s="351"/>
      <c r="B291" s="88"/>
      <c r="C291" s="175"/>
      <c r="D291" s="144"/>
      <c r="E291" s="232"/>
      <c r="F291" s="188"/>
      <c r="G291" s="212">
        <f t="shared" si="20"/>
        <v>0</v>
      </c>
      <c r="H291" s="6"/>
      <c r="I291" s="6"/>
      <c r="J291" s="6"/>
      <c r="K291" s="6"/>
    </row>
    <row r="292" spans="1:11" ht="28.5" customHeight="1" x14ac:dyDescent="0.2">
      <c r="A292" s="351"/>
      <c r="B292" s="231"/>
      <c r="C292" s="191"/>
      <c r="D292" s="144"/>
      <c r="E292" s="232"/>
      <c r="F292" s="188"/>
      <c r="G292" s="212">
        <f t="shared" si="20"/>
        <v>0</v>
      </c>
      <c r="H292" s="6"/>
      <c r="I292" s="6"/>
      <c r="J292" s="6"/>
      <c r="K292" s="6"/>
    </row>
    <row r="293" spans="1:11" ht="14.25" customHeight="1" x14ac:dyDescent="0.2">
      <c r="A293" s="351"/>
      <c r="B293" s="88"/>
      <c r="C293" s="175"/>
      <c r="D293" s="144"/>
      <c r="E293" s="232"/>
      <c r="F293" s="188"/>
      <c r="G293" s="212">
        <f t="shared" si="20"/>
        <v>0</v>
      </c>
      <c r="H293" s="6"/>
      <c r="I293" s="6"/>
      <c r="J293" s="6"/>
      <c r="K293" s="6"/>
    </row>
    <row r="294" spans="1:11" ht="14.25" customHeight="1" x14ac:dyDescent="0.2">
      <c r="A294" s="351"/>
      <c r="B294" s="231"/>
      <c r="C294" s="175"/>
      <c r="D294" s="144"/>
      <c r="E294" s="141"/>
      <c r="F294" s="188"/>
      <c r="G294" s="212">
        <f t="shared" si="20"/>
        <v>0</v>
      </c>
      <c r="H294" s="6"/>
      <c r="I294" s="6"/>
      <c r="J294" s="6"/>
      <c r="K294" s="6"/>
    </row>
    <row r="295" spans="1:11" ht="14.25" customHeight="1" x14ac:dyDescent="0.2">
      <c r="A295" s="351"/>
      <c r="B295" s="88"/>
      <c r="C295" s="175"/>
      <c r="D295" s="144"/>
      <c r="E295" s="232"/>
      <c r="F295" s="188"/>
      <c r="G295" s="212">
        <f t="shared" si="20"/>
        <v>0</v>
      </c>
      <c r="H295" s="6"/>
      <c r="I295" s="6"/>
      <c r="J295" s="6"/>
      <c r="K295" s="6"/>
    </row>
    <row r="296" spans="1:11" ht="14.25" customHeight="1" x14ac:dyDescent="0.2">
      <c r="A296" s="351"/>
      <c r="B296" s="88"/>
      <c r="C296" s="175"/>
      <c r="D296" s="144"/>
      <c r="E296" s="232"/>
      <c r="F296" s="188"/>
      <c r="G296" s="212">
        <f t="shared" si="20"/>
        <v>0</v>
      </c>
      <c r="H296" s="6"/>
      <c r="I296" s="6"/>
      <c r="J296" s="6"/>
      <c r="K296" s="6"/>
    </row>
    <row r="297" spans="1:11" ht="14.25" customHeight="1" x14ac:dyDescent="0.2">
      <c r="A297" s="351"/>
      <c r="B297" s="234"/>
      <c r="C297" s="175"/>
      <c r="D297" s="144"/>
      <c r="E297" s="233"/>
      <c r="F297" s="188"/>
      <c r="G297" s="212">
        <f t="shared" ref="G297:G325" si="21">+E297/60*F297</f>
        <v>0</v>
      </c>
      <c r="H297" s="6"/>
      <c r="I297" s="6"/>
      <c r="J297" s="6"/>
      <c r="K297" s="6"/>
    </row>
    <row r="298" spans="1:11" ht="27.75" customHeight="1" x14ac:dyDescent="0.2">
      <c r="A298" s="351"/>
      <c r="B298" s="234"/>
      <c r="C298" s="191"/>
      <c r="D298" s="144"/>
      <c r="E298" s="233"/>
      <c r="F298" s="188"/>
      <c r="G298" s="212">
        <f t="shared" si="21"/>
        <v>0</v>
      </c>
      <c r="H298" s="6"/>
      <c r="I298" s="6"/>
      <c r="J298" s="6"/>
      <c r="K298" s="6"/>
    </row>
    <row r="299" spans="1:11" ht="14.25" customHeight="1" x14ac:dyDescent="0.2">
      <c r="A299" s="351"/>
      <c r="B299" s="88"/>
      <c r="C299" s="175"/>
      <c r="D299" s="144"/>
      <c r="E299" s="233"/>
      <c r="F299" s="188"/>
      <c r="G299" s="128">
        <f t="shared" si="21"/>
        <v>0</v>
      </c>
      <c r="H299" s="6"/>
      <c r="I299" s="6"/>
      <c r="J299" s="6"/>
      <c r="K299" s="6"/>
    </row>
    <row r="300" spans="1:11" ht="14.25" customHeight="1" x14ac:dyDescent="0.2">
      <c r="A300" s="351"/>
      <c r="B300" s="88"/>
      <c r="C300" s="27"/>
      <c r="D300" s="144"/>
      <c r="E300" s="233"/>
      <c r="F300" s="188"/>
      <c r="G300" s="128">
        <f t="shared" si="21"/>
        <v>0</v>
      </c>
      <c r="H300" s="6"/>
      <c r="I300" s="6"/>
      <c r="J300" s="6"/>
      <c r="K300" s="6"/>
    </row>
    <row r="301" spans="1:11" ht="14.25" customHeight="1" x14ac:dyDescent="0.2">
      <c r="A301" s="351"/>
      <c r="B301" s="88"/>
      <c r="C301" s="175"/>
      <c r="D301" s="233"/>
      <c r="E301" s="233"/>
      <c r="F301" s="188"/>
      <c r="G301" s="128">
        <f t="shared" si="21"/>
        <v>0</v>
      </c>
      <c r="H301" s="6"/>
      <c r="I301" s="6"/>
      <c r="J301" s="6"/>
      <c r="K301" s="6"/>
    </row>
    <row r="302" spans="1:11" ht="14.25" customHeight="1" x14ac:dyDescent="0.2">
      <c r="A302" s="351"/>
      <c r="B302" s="88"/>
      <c r="C302" s="175"/>
      <c r="D302" s="144"/>
      <c r="E302" s="233"/>
      <c r="F302" s="188"/>
      <c r="G302" s="233">
        <f t="shared" si="21"/>
        <v>0</v>
      </c>
      <c r="H302" s="6"/>
      <c r="I302" s="6"/>
      <c r="J302" s="6"/>
      <c r="K302" s="6"/>
    </row>
    <row r="303" spans="1:11" ht="14.25" customHeight="1" x14ac:dyDescent="0.2">
      <c r="A303" s="351"/>
      <c r="B303" s="88"/>
      <c r="C303" s="175"/>
      <c r="D303" s="144"/>
      <c r="E303" s="235"/>
      <c r="F303" s="188"/>
      <c r="G303" s="96">
        <f t="shared" si="21"/>
        <v>0</v>
      </c>
      <c r="H303" s="6"/>
      <c r="I303" s="6"/>
      <c r="J303" s="6"/>
      <c r="K303" s="6"/>
    </row>
    <row r="304" spans="1:11" ht="14.25" customHeight="1" x14ac:dyDescent="0.2">
      <c r="A304" s="351"/>
      <c r="B304" s="88"/>
      <c r="C304" s="175"/>
      <c r="D304" s="235"/>
      <c r="E304" s="235"/>
      <c r="F304" s="188"/>
      <c r="G304" s="96">
        <f t="shared" si="21"/>
        <v>0</v>
      </c>
      <c r="H304" s="6"/>
      <c r="I304" s="6"/>
      <c r="J304" s="6"/>
      <c r="K304" s="6"/>
    </row>
    <row r="305" spans="1:11" ht="15" customHeight="1" x14ac:dyDescent="0.2">
      <c r="A305" s="351"/>
      <c r="B305" s="88"/>
      <c r="C305" s="175"/>
      <c r="D305" s="235"/>
      <c r="E305" s="235"/>
      <c r="F305" s="188"/>
      <c r="G305" s="96">
        <f t="shared" si="21"/>
        <v>0</v>
      </c>
      <c r="H305" s="6"/>
      <c r="I305" s="6"/>
      <c r="J305" s="6"/>
      <c r="K305" s="6"/>
    </row>
    <row r="306" spans="1:11" ht="15" customHeight="1" x14ac:dyDescent="0.2">
      <c r="A306" s="351"/>
      <c r="B306" s="88"/>
      <c r="C306" s="175"/>
      <c r="D306" s="240"/>
      <c r="E306" s="240"/>
      <c r="F306" s="240"/>
      <c r="G306" s="240">
        <f t="shared" si="21"/>
        <v>0</v>
      </c>
      <c r="H306" s="6"/>
      <c r="I306" s="6"/>
      <c r="J306" s="6"/>
      <c r="K306" s="6"/>
    </row>
    <row r="307" spans="1:11" ht="26.25" customHeight="1" x14ac:dyDescent="0.2">
      <c r="A307" s="351"/>
      <c r="B307" s="88"/>
      <c r="C307" s="191"/>
      <c r="D307" s="235"/>
      <c r="E307" s="235"/>
      <c r="F307" s="188"/>
      <c r="G307" s="96">
        <f t="shared" si="21"/>
        <v>0</v>
      </c>
      <c r="H307" s="6"/>
      <c r="I307" s="6"/>
      <c r="J307" s="6"/>
      <c r="K307" s="6"/>
    </row>
    <row r="308" spans="1:11" ht="14.25" customHeight="1" x14ac:dyDescent="0.2">
      <c r="A308" s="351"/>
      <c r="B308" s="236"/>
      <c r="C308" s="175"/>
      <c r="E308" s="235"/>
      <c r="F308" s="188"/>
      <c r="G308" s="86">
        <f t="shared" si="21"/>
        <v>0</v>
      </c>
      <c r="H308" s="6"/>
      <c r="I308" s="6"/>
      <c r="J308" s="6"/>
      <c r="K308" s="6"/>
    </row>
    <row r="309" spans="1:11" ht="14.25" customHeight="1" x14ac:dyDescent="0.2">
      <c r="A309" s="351"/>
      <c r="B309" s="239"/>
      <c r="C309" s="175"/>
      <c r="D309" s="237"/>
      <c r="E309" s="238"/>
      <c r="F309" s="238"/>
      <c r="G309" s="237"/>
      <c r="H309" s="6"/>
      <c r="I309" s="6"/>
      <c r="J309" s="6"/>
      <c r="K309" s="6"/>
    </row>
    <row r="310" spans="1:11" ht="14.25" customHeight="1" x14ac:dyDescent="0.2">
      <c r="A310" s="351"/>
      <c r="B310" s="239"/>
      <c r="C310" s="185" t="s">
        <v>30</v>
      </c>
      <c r="D310" s="237"/>
      <c r="E310" s="238"/>
      <c r="F310" s="238"/>
      <c r="G310" s="237"/>
      <c r="H310" s="6"/>
      <c r="I310" s="6"/>
      <c r="J310" s="6"/>
      <c r="K310" s="6"/>
    </row>
    <row r="311" spans="1:11" ht="14.25" customHeight="1" x14ac:dyDescent="0.2">
      <c r="A311" s="351"/>
      <c r="B311" s="88"/>
      <c r="C311" s="175"/>
      <c r="D311" s="144"/>
      <c r="E311" s="238"/>
      <c r="F311" s="188"/>
      <c r="G311" s="96">
        <f>+E311/60*F311</f>
        <v>0</v>
      </c>
      <c r="H311" s="6"/>
      <c r="I311" s="6"/>
      <c r="J311" s="6"/>
      <c r="K311" s="6"/>
    </row>
    <row r="312" spans="1:11" ht="14.25" customHeight="1" x14ac:dyDescent="0.2">
      <c r="A312" s="351"/>
      <c r="B312" s="88"/>
      <c r="C312" s="175"/>
      <c r="D312" s="238"/>
      <c r="E312" s="238"/>
      <c r="F312" s="188"/>
      <c r="G312" s="96">
        <f t="shared" si="21"/>
        <v>0</v>
      </c>
      <c r="H312" s="6"/>
      <c r="I312" s="6"/>
      <c r="J312" s="6"/>
      <c r="K312" s="6"/>
    </row>
    <row r="313" spans="1:11" ht="14.25" customHeight="1" x14ac:dyDescent="0.2">
      <c r="A313" s="351"/>
      <c r="B313" s="239"/>
      <c r="C313" s="175"/>
      <c r="D313" s="144"/>
      <c r="E313" s="238"/>
      <c r="F313" s="188"/>
      <c r="G313" s="96">
        <f t="shared" si="21"/>
        <v>0</v>
      </c>
      <c r="H313" s="6"/>
      <c r="I313" s="6"/>
      <c r="J313" s="6"/>
      <c r="K313" s="6"/>
    </row>
    <row r="314" spans="1:11" ht="14.25" customHeight="1" x14ac:dyDescent="0.2">
      <c r="A314" s="351"/>
      <c r="B314" s="239"/>
      <c r="C314" s="175"/>
      <c r="D314" s="144"/>
      <c r="E314" s="238"/>
      <c r="F314" s="188"/>
      <c r="G314" s="96">
        <f t="shared" si="21"/>
        <v>0</v>
      </c>
      <c r="H314" s="6"/>
      <c r="I314" s="6"/>
      <c r="J314" s="6"/>
      <c r="K314" s="6"/>
    </row>
    <row r="315" spans="1:11" ht="14.25" customHeight="1" x14ac:dyDescent="0.2">
      <c r="A315" s="351"/>
      <c r="B315" s="88"/>
      <c r="C315" s="175"/>
      <c r="D315" s="238"/>
      <c r="E315" s="238"/>
      <c r="F315" s="188"/>
      <c r="G315" s="96">
        <f t="shared" si="21"/>
        <v>0</v>
      </c>
      <c r="H315" s="6"/>
    </row>
    <row r="316" spans="1:11" ht="15" customHeight="1" x14ac:dyDescent="0.2">
      <c r="A316" s="351"/>
      <c r="B316" s="256"/>
      <c r="C316" s="175"/>
      <c r="D316" s="238"/>
      <c r="E316" s="238"/>
      <c r="F316" s="188"/>
      <c r="G316" s="96">
        <f t="shared" si="21"/>
        <v>0</v>
      </c>
      <c r="H316" s="6"/>
      <c r="I316" s="6"/>
      <c r="J316" s="6"/>
      <c r="K316" s="6"/>
    </row>
    <row r="317" spans="1:11" ht="14.25" customHeight="1" x14ac:dyDescent="0.2">
      <c r="A317" s="351"/>
      <c r="B317" s="88"/>
      <c r="C317" s="175"/>
      <c r="E317" s="238"/>
      <c r="F317" s="188"/>
      <c r="G317" s="96">
        <f t="shared" si="21"/>
        <v>0</v>
      </c>
      <c r="H317" s="6"/>
      <c r="I317" s="6"/>
      <c r="J317" s="6"/>
      <c r="K317" s="6"/>
    </row>
    <row r="318" spans="1:11" ht="14.25" customHeight="1" x14ac:dyDescent="0.2">
      <c r="A318" s="351"/>
      <c r="B318" s="256"/>
      <c r="C318" s="175"/>
      <c r="E318" s="238"/>
      <c r="F318" s="188"/>
      <c r="G318" s="96">
        <f t="shared" si="21"/>
        <v>0</v>
      </c>
      <c r="H318" s="6"/>
      <c r="I318" s="6"/>
      <c r="J318" s="6"/>
      <c r="K318" s="6"/>
    </row>
    <row r="319" spans="1:11" ht="14.25" customHeight="1" x14ac:dyDescent="0.2">
      <c r="A319" s="351"/>
      <c r="B319" s="88"/>
      <c r="C319" s="27"/>
      <c r="E319" s="240"/>
      <c r="F319" s="188"/>
      <c r="G319" s="96">
        <f t="shared" si="21"/>
        <v>0</v>
      </c>
      <c r="H319" s="6"/>
      <c r="I319" s="6"/>
      <c r="J319" s="6"/>
      <c r="K319" s="6"/>
    </row>
    <row r="320" spans="1:11" ht="14.25" customHeight="1" x14ac:dyDescent="0.2">
      <c r="A320" s="351"/>
      <c r="B320" s="256"/>
      <c r="C320" s="175"/>
      <c r="E320" s="240"/>
      <c r="F320" s="188"/>
      <c r="G320" s="96">
        <f t="shared" si="21"/>
        <v>0</v>
      </c>
      <c r="H320" s="6"/>
      <c r="I320" s="6"/>
      <c r="J320" s="6"/>
      <c r="K320" s="6"/>
    </row>
    <row r="321" spans="1:11" x14ac:dyDescent="0.2">
      <c r="A321" s="351"/>
      <c r="B321" s="88"/>
      <c r="C321" s="27"/>
      <c r="D321" s="243"/>
      <c r="E321" s="240"/>
      <c r="F321" s="188"/>
      <c r="G321" s="96">
        <f t="shared" si="21"/>
        <v>0</v>
      </c>
      <c r="H321" s="6"/>
      <c r="I321" s="6"/>
      <c r="J321" s="6"/>
      <c r="K321" s="6"/>
    </row>
    <row r="322" spans="1:11" ht="27.75" customHeight="1" x14ac:dyDescent="0.2">
      <c r="A322" s="351"/>
      <c r="B322" s="88"/>
      <c r="C322" s="191"/>
      <c r="D322" s="243"/>
      <c r="E322" s="240"/>
      <c r="F322" s="188"/>
      <c r="G322" s="96">
        <f t="shared" si="21"/>
        <v>0</v>
      </c>
      <c r="H322" s="6"/>
      <c r="I322" s="6"/>
      <c r="J322" s="6"/>
      <c r="K322" s="6"/>
    </row>
    <row r="323" spans="1:11" ht="14.25" customHeight="1" x14ac:dyDescent="0.2">
      <c r="A323" s="351"/>
      <c r="B323" s="242"/>
      <c r="C323" s="175"/>
      <c r="D323" s="243"/>
      <c r="E323" s="240"/>
      <c r="F323" s="188"/>
      <c r="G323" s="96">
        <f t="shared" si="21"/>
        <v>0</v>
      </c>
      <c r="H323" s="6"/>
      <c r="I323" s="6"/>
      <c r="J323" s="6"/>
      <c r="K323" s="6"/>
    </row>
    <row r="324" spans="1:11" ht="14.25" customHeight="1" x14ac:dyDescent="0.2">
      <c r="A324" s="351"/>
      <c r="B324" s="88"/>
      <c r="C324" s="27"/>
      <c r="D324" s="144"/>
      <c r="E324" s="129"/>
      <c r="F324" s="188"/>
      <c r="G324" s="96">
        <f t="shared" si="21"/>
        <v>0</v>
      </c>
      <c r="H324" s="6"/>
      <c r="I324" s="6"/>
      <c r="J324" s="6"/>
      <c r="K324" s="6"/>
    </row>
    <row r="325" spans="1:11" ht="16.5" customHeight="1" x14ac:dyDescent="0.2">
      <c r="A325" s="351"/>
      <c r="B325" s="256"/>
      <c r="C325" s="175"/>
      <c r="D325" s="243"/>
      <c r="E325" s="240"/>
      <c r="F325" s="148"/>
      <c r="G325" s="96">
        <f t="shared" si="21"/>
        <v>0</v>
      </c>
      <c r="H325" s="6"/>
      <c r="I325" s="6"/>
      <c r="J325" s="6"/>
      <c r="K325" s="6"/>
    </row>
    <row r="326" spans="1:11" ht="14.25" customHeight="1" x14ac:dyDescent="0.2">
      <c r="A326" s="337"/>
      <c r="B326" s="88"/>
      <c r="C326" s="175"/>
      <c r="D326" s="243"/>
      <c r="E326" s="240"/>
      <c r="F326" s="188"/>
      <c r="G326" s="104">
        <f>+E326/60*F326</f>
        <v>0</v>
      </c>
      <c r="H326" s="6"/>
      <c r="I326" s="6"/>
      <c r="J326" s="6"/>
      <c r="K326" s="6"/>
    </row>
    <row r="327" spans="1:11" x14ac:dyDescent="0.2">
      <c r="A327" s="337"/>
      <c r="B327" s="256"/>
      <c r="C327" s="175"/>
      <c r="D327" s="243"/>
      <c r="E327" s="240"/>
      <c r="F327" s="148"/>
      <c r="G327" s="86">
        <f t="shared" ref="G327:G330" si="22">+E327/60*F327</f>
        <v>0</v>
      </c>
      <c r="H327" s="6"/>
      <c r="I327" s="6"/>
      <c r="J327" s="6"/>
      <c r="K327" s="6"/>
    </row>
    <row r="328" spans="1:11" x14ac:dyDescent="0.2">
      <c r="A328" s="337"/>
      <c r="B328" s="256"/>
      <c r="C328" s="175"/>
      <c r="D328" s="244"/>
      <c r="E328" s="245"/>
      <c r="F328" s="148"/>
      <c r="G328" s="86">
        <f t="shared" si="22"/>
        <v>0</v>
      </c>
      <c r="H328" s="6"/>
      <c r="I328" s="6"/>
      <c r="J328" s="6"/>
      <c r="K328" s="6"/>
    </row>
    <row r="329" spans="1:11" x14ac:dyDescent="0.2">
      <c r="A329" s="337"/>
      <c r="B329" s="88"/>
      <c r="C329" s="191"/>
      <c r="D329" s="144"/>
      <c r="E329" s="245"/>
      <c r="F329" s="188"/>
      <c r="G329" s="104">
        <f>+E329/60*F329</f>
        <v>0</v>
      </c>
      <c r="H329" s="6"/>
      <c r="I329" s="6"/>
      <c r="J329" s="6"/>
      <c r="K329" s="6"/>
    </row>
    <row r="330" spans="1:11" ht="14.25" customHeight="1" x14ac:dyDescent="0.2">
      <c r="A330" s="351"/>
      <c r="B330" s="88"/>
      <c r="C330" s="27"/>
      <c r="D330" s="244"/>
      <c r="E330" s="245"/>
      <c r="F330" s="188"/>
      <c r="G330" s="96">
        <f t="shared" si="22"/>
        <v>0</v>
      </c>
      <c r="H330" s="6"/>
      <c r="I330" s="6"/>
      <c r="J330" s="6"/>
      <c r="K330" s="6"/>
    </row>
    <row r="331" spans="1:11" ht="14.25" customHeight="1" x14ac:dyDescent="0.2">
      <c r="A331" s="351"/>
      <c r="B331" s="256"/>
      <c r="C331" s="175"/>
      <c r="D331" s="144"/>
      <c r="E331" s="245"/>
      <c r="F331" s="188"/>
      <c r="G331" s="104">
        <f>+E331/60*F331</f>
        <v>0</v>
      </c>
      <c r="H331" s="6"/>
      <c r="I331" s="6"/>
      <c r="J331" s="6"/>
      <c r="K331" s="6"/>
    </row>
    <row r="332" spans="1:11" ht="14.25" customHeight="1" x14ac:dyDescent="0.2">
      <c r="A332" s="351"/>
      <c r="B332" s="88"/>
      <c r="C332" s="27"/>
      <c r="D332" s="144"/>
      <c r="E332" s="245"/>
      <c r="F332" s="188"/>
      <c r="G332" s="96">
        <f>+E332/60*F332</f>
        <v>0</v>
      </c>
      <c r="H332" s="6"/>
      <c r="I332" s="6"/>
      <c r="J332" s="6"/>
      <c r="K332" s="6"/>
    </row>
    <row r="333" spans="1:11" ht="14.25" customHeight="1" x14ac:dyDescent="0.2">
      <c r="A333" s="351"/>
      <c r="B333" s="256"/>
      <c r="C333" s="175"/>
      <c r="D333" s="244"/>
      <c r="E333" s="245"/>
      <c r="F333" s="186"/>
      <c r="G333" s="94">
        <f t="shared" ref="G333:G338" si="23">+E333/60*F333</f>
        <v>0</v>
      </c>
      <c r="H333" s="6"/>
      <c r="I333" s="6"/>
      <c r="J333" s="6"/>
      <c r="K333" s="6"/>
    </row>
    <row r="334" spans="1:11" ht="14.25" customHeight="1" x14ac:dyDescent="0.2">
      <c r="A334" s="351"/>
      <c r="B334" s="88"/>
      <c r="C334" s="175"/>
      <c r="D334" s="145"/>
      <c r="E334" s="245"/>
      <c r="F334" s="186"/>
      <c r="G334" s="94">
        <f t="shared" ref="G334:G336" si="24">+E334/60*F334</f>
        <v>0</v>
      </c>
      <c r="H334" s="6"/>
      <c r="I334" s="6"/>
      <c r="J334" s="6"/>
      <c r="K334" s="6"/>
    </row>
    <row r="335" spans="1:11" ht="14.25" customHeight="1" x14ac:dyDescent="0.2">
      <c r="A335" s="351"/>
      <c r="B335" s="88"/>
      <c r="C335" s="27"/>
      <c r="D335" s="245"/>
      <c r="E335" s="245"/>
      <c r="F335" s="186"/>
      <c r="G335" s="136">
        <f t="shared" si="24"/>
        <v>0</v>
      </c>
      <c r="H335" s="6"/>
      <c r="I335" s="6"/>
      <c r="J335" s="6"/>
      <c r="K335" s="6"/>
    </row>
    <row r="336" spans="1:11" ht="14.25" customHeight="1" x14ac:dyDescent="0.2">
      <c r="A336" s="351"/>
      <c r="B336" s="247"/>
      <c r="C336" s="175"/>
      <c r="D336" s="145"/>
      <c r="E336" s="135"/>
      <c r="F336" s="186"/>
      <c r="G336" s="246">
        <f t="shared" si="24"/>
        <v>0</v>
      </c>
      <c r="H336" s="6"/>
      <c r="I336" s="6"/>
      <c r="J336" s="6"/>
      <c r="K336" s="6"/>
    </row>
    <row r="337" spans="1:11" ht="14.25" customHeight="1" x14ac:dyDescent="0.2">
      <c r="A337" s="351"/>
      <c r="B337" s="88"/>
      <c r="C337" s="175"/>
      <c r="D337" s="144"/>
      <c r="E337" s="130"/>
      <c r="F337" s="188"/>
      <c r="G337" s="96">
        <f t="shared" si="23"/>
        <v>0</v>
      </c>
      <c r="H337" s="6"/>
      <c r="I337" s="6"/>
      <c r="J337" s="6"/>
      <c r="K337" s="6"/>
    </row>
    <row r="338" spans="1:11" ht="14.25" customHeight="1" x14ac:dyDescent="0.2">
      <c r="A338" s="353"/>
      <c r="B338" s="332"/>
      <c r="C338" s="175"/>
      <c r="D338" s="144"/>
      <c r="E338" s="130"/>
      <c r="F338" s="186"/>
      <c r="G338" s="94">
        <f t="shared" si="23"/>
        <v>0</v>
      </c>
      <c r="H338" s="6"/>
      <c r="I338" s="6"/>
      <c r="J338" s="6"/>
      <c r="K338" s="6"/>
    </row>
    <row r="339" spans="1:11" ht="14.25" customHeight="1" x14ac:dyDescent="0.2">
      <c r="A339" s="353"/>
      <c r="B339" s="88"/>
      <c r="C339" s="175"/>
      <c r="D339" s="144"/>
      <c r="E339" s="130"/>
      <c r="F339" s="188"/>
      <c r="G339" s="96">
        <f>+E339/60*F339</f>
        <v>0</v>
      </c>
      <c r="H339" s="6"/>
      <c r="I339" s="6"/>
      <c r="J339" s="6"/>
      <c r="K339" s="6"/>
    </row>
    <row r="340" spans="1:11" ht="13.5" customHeight="1" x14ac:dyDescent="0.2">
      <c r="A340" s="353"/>
      <c r="B340" s="332"/>
      <c r="C340" s="175"/>
      <c r="D340" s="144"/>
      <c r="E340" s="130"/>
      <c r="F340" s="188"/>
      <c r="G340" s="96">
        <f>+E340/60*F340</f>
        <v>0</v>
      </c>
      <c r="H340" s="6"/>
      <c r="I340" s="6"/>
      <c r="J340" s="6"/>
      <c r="K340" s="6"/>
    </row>
    <row r="341" spans="1:11" ht="14.25" customHeight="1" x14ac:dyDescent="0.2">
      <c r="A341" s="353"/>
      <c r="B341" s="88"/>
      <c r="C341" s="175"/>
      <c r="D341" s="144"/>
      <c r="E341" s="130"/>
      <c r="F341" s="188"/>
      <c r="G341" s="96">
        <f t="shared" ref="G341:G349" si="25">+E341/60*F341</f>
        <v>0</v>
      </c>
      <c r="H341" s="6"/>
      <c r="I341" s="6"/>
      <c r="J341" s="6"/>
      <c r="K341" s="6"/>
    </row>
    <row r="342" spans="1:11" ht="14.25" customHeight="1" x14ac:dyDescent="0.2">
      <c r="A342" s="351"/>
      <c r="B342" s="88"/>
      <c r="C342" s="175"/>
      <c r="D342" s="144"/>
      <c r="E342" s="131"/>
      <c r="F342" s="186"/>
      <c r="G342" s="94">
        <f t="shared" si="25"/>
        <v>0</v>
      </c>
      <c r="H342" s="6"/>
      <c r="I342" s="6"/>
      <c r="J342" s="6"/>
      <c r="K342" s="6"/>
    </row>
    <row r="343" spans="1:11" ht="14.25" customHeight="1" x14ac:dyDescent="0.2">
      <c r="A343" s="351"/>
      <c r="B343" s="88"/>
      <c r="C343" s="175"/>
      <c r="D343" s="144"/>
      <c r="E343" s="131"/>
      <c r="F343" s="188"/>
      <c r="G343" s="96">
        <f t="shared" si="25"/>
        <v>0</v>
      </c>
      <c r="H343" s="6"/>
    </row>
    <row r="344" spans="1:11" ht="13.5" customHeight="1" x14ac:dyDescent="0.2">
      <c r="A344" s="351"/>
      <c r="B344" s="88"/>
      <c r="C344" s="175"/>
      <c r="D344" s="144"/>
      <c r="E344" s="131"/>
      <c r="F344" s="186"/>
      <c r="G344" s="96">
        <f t="shared" si="25"/>
        <v>0</v>
      </c>
      <c r="H344" s="6"/>
      <c r="I344" s="6"/>
      <c r="J344" s="6"/>
      <c r="K344" s="6"/>
    </row>
    <row r="345" spans="1:11" x14ac:dyDescent="0.2">
      <c r="A345" s="351"/>
      <c r="B345" s="332"/>
      <c r="C345" s="175"/>
      <c r="D345" s="144"/>
      <c r="E345" s="131"/>
      <c r="F345" s="188"/>
      <c r="G345" s="96">
        <f t="shared" si="25"/>
        <v>0</v>
      </c>
      <c r="H345" s="6"/>
      <c r="I345" s="6"/>
      <c r="J345" s="6"/>
      <c r="K345" s="6"/>
    </row>
    <row r="346" spans="1:11" ht="14.25" customHeight="1" x14ac:dyDescent="0.2">
      <c r="A346" s="351"/>
      <c r="B346" s="332"/>
      <c r="C346" s="175"/>
      <c r="D346" s="144"/>
      <c r="E346" s="131"/>
      <c r="F346" s="186"/>
      <c r="G346" s="94">
        <f t="shared" si="25"/>
        <v>0</v>
      </c>
      <c r="H346" s="6"/>
      <c r="I346" s="6"/>
      <c r="J346" s="6"/>
      <c r="K346" s="6"/>
    </row>
    <row r="347" spans="1:11" ht="14.25" customHeight="1" x14ac:dyDescent="0.2">
      <c r="A347" s="362"/>
      <c r="B347" s="88"/>
      <c r="C347" s="175"/>
      <c r="D347" s="144"/>
      <c r="E347" s="131"/>
      <c r="F347" s="186"/>
      <c r="G347" s="94">
        <f t="shared" si="25"/>
        <v>0</v>
      </c>
      <c r="H347" s="6"/>
      <c r="I347" s="6"/>
      <c r="J347" s="6"/>
      <c r="K347" s="6"/>
    </row>
    <row r="348" spans="1:11" ht="14.25" customHeight="1" x14ac:dyDescent="0.2">
      <c r="A348" s="362"/>
      <c r="B348" s="332"/>
      <c r="C348" s="175"/>
      <c r="D348" s="145"/>
      <c r="E348" s="132"/>
      <c r="F348" s="186"/>
      <c r="G348" s="94">
        <f t="shared" si="25"/>
        <v>0</v>
      </c>
      <c r="H348" s="6"/>
      <c r="I348" s="6"/>
      <c r="J348" s="6"/>
      <c r="K348" s="6" t="s">
        <v>9</v>
      </c>
    </row>
    <row r="349" spans="1:11" ht="14.25" customHeight="1" x14ac:dyDescent="0.2">
      <c r="A349" s="351"/>
      <c r="B349" s="85"/>
      <c r="C349" s="175"/>
      <c r="D349" s="144"/>
      <c r="E349" s="132"/>
      <c r="F349" s="188"/>
      <c r="G349" s="96">
        <f t="shared" si="25"/>
        <v>0</v>
      </c>
      <c r="H349" s="6"/>
      <c r="I349" s="6"/>
      <c r="J349" s="6"/>
      <c r="K349" s="6"/>
    </row>
    <row r="350" spans="1:11" ht="14.25" customHeight="1" x14ac:dyDescent="0.2">
      <c r="A350" s="351"/>
      <c r="B350" s="332"/>
      <c r="C350" s="185" t="s">
        <v>31</v>
      </c>
      <c r="D350" s="144"/>
      <c r="E350" s="132"/>
      <c r="F350" s="188"/>
      <c r="G350" s="96">
        <f t="shared" ref="G350" si="26">+E350/60*F350</f>
        <v>0</v>
      </c>
    </row>
    <row r="351" spans="1:11" ht="14.25" customHeight="1" x14ac:dyDescent="0.2">
      <c r="A351" s="362"/>
      <c r="B351" s="88"/>
      <c r="C351" s="175"/>
      <c r="D351" s="144"/>
      <c r="E351" s="132"/>
      <c r="F351" s="188"/>
      <c r="G351" s="94"/>
      <c r="H351" s="6"/>
      <c r="I351" s="6"/>
      <c r="J351" s="6"/>
      <c r="K351" s="6"/>
    </row>
    <row r="352" spans="1:11" ht="14.25" customHeight="1" x14ac:dyDescent="0.2">
      <c r="A352" s="362"/>
      <c r="B352" s="332"/>
      <c r="C352" s="175"/>
      <c r="D352" s="250"/>
      <c r="E352" s="249"/>
      <c r="F352" s="186"/>
      <c r="G352" s="2"/>
    </row>
    <row r="353" spans="1:7" ht="14.25" customHeight="1" x14ac:dyDescent="0.2">
      <c r="A353" s="351"/>
      <c r="B353" s="332"/>
      <c r="C353" s="175"/>
      <c r="D353" s="2"/>
      <c r="E353" s="132"/>
      <c r="F353" s="186"/>
      <c r="G353" s="94"/>
    </row>
    <row r="354" spans="1:7" x14ac:dyDescent="0.2">
      <c r="A354" s="351"/>
      <c r="B354" s="85"/>
      <c r="C354" s="175"/>
      <c r="D354" s="145"/>
      <c r="E354" s="132"/>
      <c r="F354" s="186"/>
      <c r="G354" s="94"/>
    </row>
    <row r="355" spans="1:7" ht="14.25" customHeight="1" x14ac:dyDescent="0.2">
      <c r="A355" s="351"/>
      <c r="B355" s="85"/>
      <c r="C355" s="175"/>
      <c r="D355" s="2"/>
      <c r="E355" s="133"/>
      <c r="F355" s="186"/>
      <c r="G355" s="94"/>
    </row>
    <row r="356" spans="1:7" ht="13.5" customHeight="1" x14ac:dyDescent="0.2">
      <c r="A356" s="362"/>
      <c r="B356" s="85"/>
      <c r="C356" s="175"/>
      <c r="D356" s="145"/>
      <c r="E356" s="133"/>
      <c r="F356" s="186"/>
      <c r="G356" s="94"/>
    </row>
    <row r="357" spans="1:7" ht="13.5" customHeight="1" x14ac:dyDescent="0.2">
      <c r="A357" s="362"/>
      <c r="B357" s="88"/>
      <c r="C357" s="175"/>
      <c r="E357" s="133"/>
      <c r="F357" s="188"/>
      <c r="G357" s="94"/>
    </row>
    <row r="358" spans="1:7" ht="14.25" customHeight="1" x14ac:dyDescent="0.2">
      <c r="A358" s="362"/>
      <c r="B358" s="88"/>
      <c r="C358" s="175"/>
      <c r="D358" s="145"/>
      <c r="E358" s="133"/>
      <c r="F358" s="186"/>
      <c r="G358" s="94"/>
    </row>
    <row r="359" spans="1:7" ht="13.5" customHeight="1" x14ac:dyDescent="0.2">
      <c r="A359" s="351"/>
      <c r="B359" s="88"/>
      <c r="C359" s="175"/>
      <c r="E359" s="133"/>
      <c r="F359" s="188"/>
    </row>
    <row r="360" spans="1:7" x14ac:dyDescent="0.2">
      <c r="A360" s="351"/>
      <c r="B360" s="332"/>
      <c r="C360" s="175"/>
      <c r="D360" s="2"/>
      <c r="E360" s="133"/>
      <c r="F360" s="186"/>
      <c r="G360" s="94"/>
    </row>
    <row r="361" spans="1:7" ht="30" customHeight="1" x14ac:dyDescent="0.2">
      <c r="A361" s="351"/>
      <c r="B361" s="85"/>
      <c r="C361" s="191"/>
      <c r="E361" s="251"/>
      <c r="F361" s="188"/>
    </row>
    <row r="362" spans="1:7" ht="13.5" customHeight="1" x14ac:dyDescent="0.2">
      <c r="A362" s="362"/>
      <c r="B362" s="332"/>
      <c r="C362" s="175"/>
      <c r="E362" s="251"/>
      <c r="F362" s="188"/>
    </row>
    <row r="363" spans="1:7" ht="15" customHeight="1" x14ac:dyDescent="0.2">
      <c r="A363" s="362"/>
      <c r="B363" s="85"/>
      <c r="C363" s="175"/>
      <c r="D363" s="145"/>
      <c r="E363" s="251"/>
      <c r="F363" s="186"/>
      <c r="G363" s="94"/>
    </row>
    <row r="364" spans="1:7" ht="24.75" customHeight="1" x14ac:dyDescent="0.2">
      <c r="A364" s="351"/>
      <c r="B364" s="332"/>
      <c r="C364" s="191"/>
      <c r="D364" s="145"/>
      <c r="E364" s="251"/>
      <c r="F364" s="188"/>
    </row>
    <row r="365" spans="1:7" ht="28.5" customHeight="1" x14ac:dyDescent="0.2">
      <c r="A365" s="362"/>
      <c r="B365" s="88"/>
      <c r="C365" s="191"/>
      <c r="D365" s="252"/>
      <c r="E365" s="251"/>
      <c r="F365" s="251"/>
      <c r="G365" s="94"/>
    </row>
    <row r="366" spans="1:7" ht="13.5" customHeight="1" x14ac:dyDescent="0.2">
      <c r="A366" s="362"/>
      <c r="B366" s="88"/>
      <c r="C366" s="175"/>
      <c r="D366" s="145"/>
      <c r="E366" s="251"/>
      <c r="F366" s="186"/>
      <c r="G366" s="134"/>
    </row>
    <row r="367" spans="1:7" ht="26.25" customHeight="1" x14ac:dyDescent="0.2">
      <c r="A367" s="351"/>
      <c r="B367" s="88"/>
      <c r="C367" s="191"/>
      <c r="D367" s="145"/>
      <c r="E367" s="251"/>
      <c r="F367" s="188"/>
    </row>
    <row r="368" spans="1:7" ht="24.75" customHeight="1" x14ac:dyDescent="0.2">
      <c r="A368" s="351"/>
      <c r="B368" s="88"/>
      <c r="C368" s="191"/>
      <c r="D368" s="145"/>
      <c r="E368" s="259"/>
      <c r="F368" s="186"/>
      <c r="G368" s="94"/>
    </row>
    <row r="369" spans="1:7" ht="25.5" customHeight="1" x14ac:dyDescent="0.2">
      <c r="A369" s="351"/>
      <c r="B369" s="88"/>
      <c r="C369" s="191"/>
      <c r="D369" s="257"/>
      <c r="E369" s="259"/>
      <c r="F369" s="257"/>
      <c r="G369" s="257"/>
    </row>
    <row r="370" spans="1:7" ht="15" customHeight="1" x14ac:dyDescent="0.2">
      <c r="A370" s="362"/>
      <c r="B370" s="88"/>
      <c r="C370" s="175"/>
      <c r="D370" s="258"/>
      <c r="E370" s="259"/>
      <c r="F370" s="188"/>
    </row>
    <row r="371" spans="1:7" ht="25.5" customHeight="1" x14ac:dyDescent="0.2">
      <c r="A371" s="362"/>
      <c r="B371" s="88"/>
      <c r="C371" s="191"/>
      <c r="E371" s="259"/>
      <c r="F371" s="188"/>
    </row>
    <row r="372" spans="1:7" ht="24.75" customHeight="1" x14ac:dyDescent="0.2">
      <c r="A372" s="351"/>
      <c r="B372" s="88"/>
      <c r="C372" s="191"/>
      <c r="D372" s="145"/>
      <c r="E372" s="259"/>
      <c r="F372" s="186"/>
      <c r="G372" s="94"/>
    </row>
    <row r="373" spans="1:7" ht="25.5" customHeight="1" x14ac:dyDescent="0.2">
      <c r="A373" s="351"/>
      <c r="B373" s="88"/>
      <c r="C373" s="191"/>
      <c r="D373" s="257"/>
      <c r="E373" s="259"/>
      <c r="F373" s="186"/>
      <c r="G373" s="94"/>
    </row>
    <row r="374" spans="1:7" ht="27" customHeight="1" x14ac:dyDescent="0.2">
      <c r="A374" s="355"/>
      <c r="B374" s="88"/>
      <c r="C374" s="175"/>
      <c r="D374" s="144"/>
      <c r="E374" s="261"/>
      <c r="F374" s="188"/>
      <c r="G374" s="94"/>
    </row>
    <row r="375" spans="1:7" ht="24.75" customHeight="1" x14ac:dyDescent="0.2">
      <c r="A375" s="355"/>
      <c r="B375" s="88"/>
      <c r="C375" s="191"/>
      <c r="D375" s="261"/>
      <c r="E375" s="261"/>
      <c r="F375" s="188"/>
      <c r="G375" s="94"/>
    </row>
    <row r="376" spans="1:7" ht="27" customHeight="1" x14ac:dyDescent="0.2">
      <c r="A376" s="355"/>
      <c r="B376" s="88"/>
      <c r="C376" s="191"/>
      <c r="D376" s="261"/>
      <c r="E376" s="261"/>
      <c r="F376" s="188"/>
    </row>
    <row r="377" spans="1:7" ht="24.75" customHeight="1" x14ac:dyDescent="0.2">
      <c r="A377" s="355"/>
      <c r="B377" s="88"/>
      <c r="C377" s="191"/>
      <c r="D377" s="261"/>
      <c r="E377" s="261"/>
      <c r="F377" s="188"/>
    </row>
    <row r="378" spans="1:7" ht="12.75" customHeight="1" x14ac:dyDescent="0.2">
      <c r="A378" s="355"/>
      <c r="B378" s="88"/>
      <c r="C378" s="191"/>
      <c r="D378" s="263"/>
      <c r="E378" s="263"/>
      <c r="F378" s="263"/>
      <c r="G378" s="262"/>
    </row>
    <row r="379" spans="1:7" ht="12.75" customHeight="1" x14ac:dyDescent="0.2">
      <c r="A379" s="355"/>
      <c r="B379" s="88"/>
      <c r="C379" s="185" t="s">
        <v>32</v>
      </c>
      <c r="D379" s="263"/>
      <c r="E379" s="263"/>
      <c r="F379" s="263"/>
      <c r="G379" s="262"/>
    </row>
    <row r="380" spans="1:7" ht="12.75" customHeight="1" x14ac:dyDescent="0.2">
      <c r="A380" s="355"/>
      <c r="B380" s="88"/>
      <c r="C380" s="191"/>
      <c r="D380" s="263"/>
      <c r="E380" s="263"/>
      <c r="F380" s="263"/>
      <c r="G380" s="262"/>
    </row>
    <row r="381" spans="1:7" x14ac:dyDescent="0.2">
      <c r="A381" s="351"/>
      <c r="B381" s="88"/>
      <c r="C381" s="191"/>
      <c r="D381" s="261"/>
      <c r="E381" s="261"/>
      <c r="F381" s="188"/>
      <c r="G381" s="96"/>
    </row>
    <row r="382" spans="1:7" x14ac:dyDescent="0.2">
      <c r="A382" s="362"/>
      <c r="B382" s="88"/>
      <c r="C382" s="191"/>
      <c r="D382" s="265"/>
      <c r="E382" s="265"/>
      <c r="F382" s="265"/>
      <c r="G382" s="267"/>
    </row>
    <row r="383" spans="1:7" x14ac:dyDescent="0.2">
      <c r="A383" s="362"/>
      <c r="B383" s="88"/>
      <c r="C383" s="175"/>
      <c r="D383" s="144"/>
      <c r="E383" s="135"/>
      <c r="F383" s="188"/>
      <c r="G383" s="96"/>
    </row>
    <row r="384" spans="1:7" x14ac:dyDescent="0.2">
      <c r="A384" s="355"/>
      <c r="B384" s="88"/>
      <c r="C384" s="191"/>
      <c r="D384" s="144"/>
      <c r="E384" s="265"/>
      <c r="F384" s="188"/>
      <c r="G384" s="96"/>
    </row>
    <row r="385" spans="1:7" x14ac:dyDescent="0.2">
      <c r="A385" s="361"/>
      <c r="B385" s="85"/>
      <c r="C385" s="175"/>
      <c r="D385" s="144"/>
      <c r="E385" s="265"/>
      <c r="F385" s="188"/>
      <c r="G385" s="94"/>
    </row>
    <row r="386" spans="1:7" x14ac:dyDescent="0.2">
      <c r="A386" s="361"/>
      <c r="B386" s="88"/>
      <c r="C386" s="191"/>
      <c r="D386" s="265"/>
      <c r="E386" s="265"/>
      <c r="F386" s="265"/>
      <c r="G386" s="266"/>
    </row>
    <row r="387" spans="1:7" x14ac:dyDescent="0.2">
      <c r="A387" s="361"/>
      <c r="B387" s="85"/>
      <c r="C387" s="175"/>
      <c r="D387" s="144"/>
      <c r="E387" s="265"/>
      <c r="F387" s="186"/>
      <c r="G387" s="94"/>
    </row>
    <row r="388" spans="1:7" x14ac:dyDescent="0.2">
      <c r="A388" s="361"/>
      <c r="B388" s="88"/>
      <c r="C388" s="175"/>
      <c r="D388" s="265"/>
      <c r="E388" s="264"/>
      <c r="F388" s="188"/>
      <c r="G388" s="266"/>
    </row>
    <row r="389" spans="1:7" x14ac:dyDescent="0.2">
      <c r="A389" s="362"/>
      <c r="B389" s="88"/>
      <c r="C389" s="191"/>
      <c r="D389" s="144"/>
      <c r="E389" s="265"/>
      <c r="F389" s="188"/>
      <c r="G389" s="266"/>
    </row>
    <row r="390" spans="1:7" x14ac:dyDescent="0.2">
      <c r="A390" s="362"/>
      <c r="B390" s="85"/>
      <c r="C390" s="175"/>
      <c r="D390" s="144"/>
      <c r="E390" s="265"/>
      <c r="F390" s="188"/>
      <c r="G390" s="94"/>
    </row>
    <row r="391" spans="1:7" x14ac:dyDescent="0.2">
      <c r="A391" s="351"/>
      <c r="B391" s="88"/>
      <c r="C391" s="191"/>
      <c r="D391" s="144"/>
      <c r="E391" s="268"/>
      <c r="F391" s="188"/>
      <c r="G391" s="96"/>
    </row>
    <row r="392" spans="1:7" x14ac:dyDescent="0.2">
      <c r="A392" s="351"/>
      <c r="B392" s="88"/>
      <c r="C392" s="175"/>
      <c r="D392" s="268"/>
      <c r="E392" s="268"/>
      <c r="F392" s="188"/>
      <c r="G392" s="96"/>
    </row>
    <row r="393" spans="1:7" x14ac:dyDescent="0.2">
      <c r="A393" s="351"/>
      <c r="B393" s="88"/>
      <c r="C393" s="175"/>
      <c r="D393" s="144"/>
      <c r="E393" s="268"/>
      <c r="F393" s="188"/>
      <c r="G393" s="96"/>
    </row>
    <row r="394" spans="1:7" x14ac:dyDescent="0.2">
      <c r="A394" s="351"/>
      <c r="B394" s="85"/>
      <c r="C394" s="191"/>
      <c r="D394" s="144"/>
      <c r="E394" s="268"/>
      <c r="F394" s="188"/>
      <c r="G394" s="96"/>
    </row>
    <row r="395" spans="1:7" x14ac:dyDescent="0.2">
      <c r="A395" s="351"/>
      <c r="B395" s="85"/>
      <c r="C395" s="191"/>
      <c r="D395" s="268"/>
      <c r="E395" s="268"/>
      <c r="F395" s="188"/>
      <c r="G395" s="96"/>
    </row>
    <row r="396" spans="1:7" x14ac:dyDescent="0.2">
      <c r="A396" s="351"/>
      <c r="B396" s="85"/>
      <c r="C396" s="175"/>
      <c r="D396" s="144"/>
      <c r="E396" s="137"/>
      <c r="F396" s="188"/>
      <c r="G396" s="96"/>
    </row>
    <row r="397" spans="1:7" x14ac:dyDescent="0.2">
      <c r="A397" s="351"/>
      <c r="B397" s="85"/>
      <c r="C397" s="175"/>
      <c r="D397" s="144"/>
      <c r="E397" s="138"/>
      <c r="F397" s="188"/>
      <c r="G397" s="96"/>
    </row>
    <row r="398" spans="1:7" x14ac:dyDescent="0.2">
      <c r="A398" s="351"/>
      <c r="B398" s="85"/>
      <c r="C398" s="175"/>
      <c r="D398" s="144"/>
      <c r="E398" s="138"/>
      <c r="F398" s="188"/>
      <c r="G398" s="96"/>
    </row>
    <row r="399" spans="1:7" x14ac:dyDescent="0.2">
      <c r="A399" s="351"/>
      <c r="B399" s="85"/>
      <c r="C399" s="175"/>
      <c r="D399" s="144"/>
      <c r="E399" s="138"/>
      <c r="F399" s="188"/>
      <c r="G399" s="96"/>
    </row>
    <row r="400" spans="1:7" x14ac:dyDescent="0.2">
      <c r="A400" s="351"/>
      <c r="B400" s="84"/>
      <c r="C400" s="175"/>
      <c r="D400" s="144"/>
      <c r="E400" s="138"/>
      <c r="F400" s="188"/>
      <c r="G400" s="96"/>
    </row>
    <row r="401" spans="1:7" x14ac:dyDescent="0.2">
      <c r="A401" s="351"/>
      <c r="B401" s="85"/>
      <c r="C401" s="175"/>
      <c r="D401" s="144"/>
      <c r="E401" s="138"/>
      <c r="F401" s="188"/>
      <c r="G401" s="96"/>
    </row>
    <row r="402" spans="1:7" x14ac:dyDescent="0.2">
      <c r="A402" s="351"/>
      <c r="B402" s="332"/>
      <c r="C402" s="175"/>
      <c r="D402" s="144"/>
      <c r="E402" s="96"/>
      <c r="F402" s="188"/>
      <c r="G402" s="96"/>
    </row>
    <row r="403" spans="1:7" x14ac:dyDescent="0.2">
      <c r="A403" s="351"/>
      <c r="B403" s="332"/>
      <c r="C403" s="175"/>
      <c r="D403" s="144"/>
      <c r="E403" s="96"/>
      <c r="F403" s="188"/>
      <c r="G403" s="96"/>
    </row>
    <row r="404" spans="1:7" x14ac:dyDescent="0.2">
      <c r="A404" s="351"/>
      <c r="B404" s="85"/>
      <c r="C404" s="175"/>
      <c r="D404" s="144"/>
      <c r="E404" s="139"/>
      <c r="F404" s="188"/>
      <c r="G404" s="140"/>
    </row>
    <row r="405" spans="1:7" x14ac:dyDescent="0.2">
      <c r="A405" s="351"/>
      <c r="B405" s="85"/>
      <c r="C405" s="175"/>
      <c r="D405" s="144"/>
      <c r="E405" s="139"/>
      <c r="F405" s="188"/>
      <c r="G405" s="140"/>
    </row>
    <row r="406" spans="1:7" x14ac:dyDescent="0.2">
      <c r="A406" s="351"/>
      <c r="B406" s="85"/>
      <c r="C406" s="175"/>
      <c r="D406" s="144"/>
      <c r="E406" s="139"/>
      <c r="F406" s="188"/>
      <c r="G406" s="140"/>
    </row>
    <row r="407" spans="1:7" x14ac:dyDescent="0.2">
      <c r="A407" s="351"/>
      <c r="B407" s="85"/>
      <c r="C407" s="175"/>
      <c r="D407" s="144"/>
      <c r="E407" s="139"/>
      <c r="F407" s="188"/>
      <c r="G407" s="140"/>
    </row>
    <row r="408" spans="1:7" x14ac:dyDescent="0.2">
      <c r="A408" s="351"/>
      <c r="B408" s="85"/>
      <c r="C408" s="175"/>
      <c r="D408" s="144"/>
      <c r="E408" s="139"/>
      <c r="F408" s="188"/>
      <c r="G408" s="140"/>
    </row>
    <row r="409" spans="1:7" x14ac:dyDescent="0.2">
      <c r="A409" s="351"/>
      <c r="B409" s="85"/>
      <c r="C409" s="175"/>
      <c r="D409" s="144"/>
      <c r="E409" s="139"/>
      <c r="F409" s="188"/>
      <c r="G409" s="140"/>
    </row>
    <row r="410" spans="1:7" x14ac:dyDescent="0.2">
      <c r="A410" s="351"/>
      <c r="B410" s="84"/>
      <c r="C410" s="175"/>
      <c r="D410" s="144"/>
      <c r="E410" s="139"/>
      <c r="F410" s="188"/>
      <c r="G410" s="140"/>
    </row>
    <row r="411" spans="1:7" x14ac:dyDescent="0.2">
      <c r="A411" s="351"/>
      <c r="B411" s="332"/>
      <c r="C411" s="175"/>
      <c r="D411" s="144"/>
      <c r="E411" s="96"/>
      <c r="F411" s="188"/>
      <c r="G411" s="140"/>
    </row>
    <row r="412" spans="1:7" x14ac:dyDescent="0.2">
      <c r="A412" s="351"/>
      <c r="B412" s="332"/>
      <c r="C412" s="175"/>
      <c r="D412" s="144"/>
      <c r="E412" s="96"/>
      <c r="F412" s="188"/>
      <c r="G412" s="140"/>
    </row>
    <row r="413" spans="1:7" x14ac:dyDescent="0.2">
      <c r="A413" s="351"/>
      <c r="B413" s="336"/>
      <c r="C413" s="175"/>
      <c r="D413" s="144"/>
      <c r="E413" s="96"/>
      <c r="F413" s="188"/>
      <c r="G413" s="140"/>
    </row>
    <row r="414" spans="1:7" x14ac:dyDescent="0.2">
      <c r="A414" s="351"/>
      <c r="B414" s="332"/>
      <c r="C414" s="175"/>
      <c r="D414" s="144"/>
      <c r="E414" s="96"/>
      <c r="F414" s="188"/>
      <c r="G414" s="140"/>
    </row>
    <row r="415" spans="1:7" x14ac:dyDescent="0.2">
      <c r="A415" s="351"/>
      <c r="B415" s="332"/>
      <c r="C415" s="175"/>
      <c r="D415" s="144"/>
      <c r="E415" s="96"/>
      <c r="F415" s="188"/>
      <c r="G415" s="140"/>
    </row>
    <row r="416" spans="1:7" x14ac:dyDescent="0.2">
      <c r="A416" s="351"/>
      <c r="B416" s="332"/>
      <c r="C416" s="175"/>
      <c r="G416" s="140"/>
    </row>
    <row r="417" spans="1:7" x14ac:dyDescent="0.2">
      <c r="A417" s="351"/>
      <c r="B417" s="332"/>
      <c r="C417" s="175"/>
      <c r="D417" s="144"/>
      <c r="E417" s="96"/>
      <c r="F417" s="188"/>
      <c r="G417" s="140"/>
    </row>
    <row r="418" spans="1:7" x14ac:dyDescent="0.2">
      <c r="A418" s="351"/>
      <c r="B418" s="332"/>
      <c r="C418" s="175"/>
      <c r="D418" s="144"/>
      <c r="E418" s="96"/>
      <c r="F418" s="188"/>
      <c r="G418" s="94"/>
    </row>
    <row r="419" spans="1:7" x14ac:dyDescent="0.2">
      <c r="A419" s="351"/>
      <c r="B419" s="332"/>
      <c r="C419" s="175"/>
      <c r="D419" s="144"/>
      <c r="E419" s="96"/>
      <c r="F419" s="188"/>
      <c r="G419" s="94"/>
    </row>
    <row r="420" spans="1:7" x14ac:dyDescent="0.2">
      <c r="A420" s="351"/>
      <c r="B420" s="332"/>
      <c r="C420" s="175"/>
      <c r="D420" s="144"/>
      <c r="E420" s="96"/>
      <c r="F420" s="188"/>
      <c r="G420" s="94"/>
    </row>
    <row r="421" spans="1:7" x14ac:dyDescent="0.2">
      <c r="A421" s="351"/>
      <c r="B421" s="332"/>
      <c r="C421" s="175"/>
      <c r="D421" s="144"/>
      <c r="E421" s="96"/>
      <c r="F421" s="186"/>
      <c r="G421" s="94"/>
    </row>
    <row r="422" spans="1:7" x14ac:dyDescent="0.2">
      <c r="A422" s="351"/>
      <c r="B422" s="332"/>
      <c r="C422" s="175"/>
      <c r="D422" s="144"/>
      <c r="E422" s="96"/>
      <c r="F422" s="188"/>
      <c r="G422" s="94"/>
    </row>
    <row r="423" spans="1:7" x14ac:dyDescent="0.2">
      <c r="A423" s="351"/>
      <c r="B423" s="332"/>
      <c r="C423" s="175"/>
      <c r="D423" s="144"/>
      <c r="E423" s="96"/>
      <c r="F423" s="188"/>
      <c r="G423" s="94"/>
    </row>
    <row r="424" spans="1:7" x14ac:dyDescent="0.2">
      <c r="A424" s="351"/>
      <c r="B424" s="332"/>
      <c r="C424" s="175"/>
      <c r="D424" s="144"/>
      <c r="E424" s="96"/>
      <c r="F424" s="188"/>
      <c r="G424" s="94"/>
    </row>
    <row r="425" spans="1:7" x14ac:dyDescent="0.2">
      <c r="A425" s="351"/>
      <c r="B425" s="332"/>
      <c r="C425" s="175"/>
      <c r="D425" s="144"/>
      <c r="E425" s="96"/>
      <c r="F425" s="188"/>
      <c r="G425" s="94"/>
    </row>
    <row r="426" spans="1:7" x14ac:dyDescent="0.2">
      <c r="A426" s="351"/>
      <c r="B426" s="332"/>
      <c r="C426" s="175"/>
      <c r="D426" s="144"/>
      <c r="E426" s="96"/>
      <c r="F426" s="188"/>
      <c r="G426" s="94"/>
    </row>
    <row r="427" spans="1:7" x14ac:dyDescent="0.2">
      <c r="A427" s="351"/>
      <c r="B427" s="332"/>
      <c r="C427" s="175"/>
      <c r="D427" s="144"/>
      <c r="E427" s="96"/>
      <c r="F427" s="188"/>
      <c r="G427" s="96"/>
    </row>
    <row r="428" spans="1:7" x14ac:dyDescent="0.2">
      <c r="A428" s="351"/>
      <c r="B428" s="332"/>
      <c r="C428" s="175"/>
      <c r="D428" s="144"/>
      <c r="E428" s="96"/>
      <c r="F428" s="188"/>
      <c r="G428" s="96"/>
    </row>
    <row r="429" spans="1:7" x14ac:dyDescent="0.2">
      <c r="A429" s="351"/>
      <c r="B429" s="332"/>
      <c r="C429" s="175"/>
      <c r="D429" s="144"/>
      <c r="E429" s="96"/>
      <c r="F429" s="188"/>
      <c r="G429" s="96"/>
    </row>
    <row r="430" spans="1:7" x14ac:dyDescent="0.2">
      <c r="A430" s="351"/>
      <c r="B430" s="332"/>
      <c r="C430" s="175"/>
      <c r="D430" s="144"/>
      <c r="E430" s="96"/>
      <c r="F430" s="188"/>
      <c r="G430" s="96"/>
    </row>
    <row r="431" spans="1:7" x14ac:dyDescent="0.2">
      <c r="A431" s="351"/>
      <c r="B431" s="332"/>
      <c r="C431" s="175"/>
      <c r="D431" s="144"/>
      <c r="E431" s="96"/>
      <c r="F431" s="188"/>
      <c r="G431" s="96"/>
    </row>
    <row r="432" spans="1:7" x14ac:dyDescent="0.2">
      <c r="A432" s="351"/>
      <c r="B432" s="332"/>
      <c r="C432" s="175"/>
      <c r="D432" s="144"/>
      <c r="E432" s="96"/>
      <c r="F432" s="188"/>
      <c r="G432" s="96"/>
    </row>
    <row r="433" spans="1:7" x14ac:dyDescent="0.2">
      <c r="A433" s="351"/>
      <c r="B433" s="332"/>
      <c r="C433" s="175"/>
      <c r="D433" s="144"/>
      <c r="E433" s="96"/>
      <c r="F433" s="188"/>
      <c r="G433" s="96"/>
    </row>
    <row r="434" spans="1:7" x14ac:dyDescent="0.2">
      <c r="A434" s="351"/>
      <c r="B434" s="149"/>
      <c r="C434" s="175"/>
      <c r="D434" s="144"/>
      <c r="E434" s="96"/>
      <c r="F434" s="188"/>
      <c r="G434" s="96"/>
    </row>
    <row r="435" spans="1:7" x14ac:dyDescent="0.2">
      <c r="A435" s="351"/>
      <c r="B435" s="149"/>
      <c r="C435" s="175"/>
      <c r="D435" s="144"/>
      <c r="E435" s="96"/>
      <c r="F435" s="188"/>
      <c r="G435" s="96"/>
    </row>
    <row r="436" spans="1:7" x14ac:dyDescent="0.2">
      <c r="A436" s="351"/>
      <c r="B436" s="149"/>
      <c r="C436" s="175"/>
      <c r="D436" s="144"/>
      <c r="E436" s="96"/>
      <c r="F436" s="188"/>
      <c r="G436" s="96"/>
    </row>
    <row r="437" spans="1:7" x14ac:dyDescent="0.2">
      <c r="A437" s="351"/>
      <c r="B437" s="149"/>
      <c r="C437" s="175"/>
      <c r="D437" s="144"/>
      <c r="E437" s="96"/>
      <c r="F437" s="188"/>
      <c r="G437" s="96"/>
    </row>
    <row r="438" spans="1:7" x14ac:dyDescent="0.2">
      <c r="A438" s="351"/>
      <c r="B438" s="149"/>
      <c r="C438" s="175"/>
      <c r="D438" s="144"/>
      <c r="E438" s="96"/>
      <c r="F438" s="188"/>
      <c r="G438" s="96"/>
    </row>
    <row r="439" spans="1:7" x14ac:dyDescent="0.2">
      <c r="A439" s="351"/>
      <c r="B439" s="149"/>
      <c r="C439" s="175"/>
      <c r="D439" s="144"/>
      <c r="E439" s="96"/>
      <c r="F439" s="188"/>
      <c r="G439" s="96"/>
    </row>
    <row r="440" spans="1:7" x14ac:dyDescent="0.2">
      <c r="A440" s="355"/>
      <c r="B440" s="149"/>
      <c r="C440" s="175"/>
      <c r="D440" s="144"/>
      <c r="E440" s="96"/>
      <c r="F440" s="188"/>
      <c r="G440" s="96"/>
    </row>
    <row r="441" spans="1:7" x14ac:dyDescent="0.2">
      <c r="A441" s="351"/>
      <c r="B441" s="149"/>
      <c r="C441" s="175"/>
      <c r="D441" s="144"/>
      <c r="E441" s="96"/>
      <c r="F441" s="188"/>
      <c r="G441" s="96"/>
    </row>
    <row r="442" spans="1:7" x14ac:dyDescent="0.2">
      <c r="A442" s="351"/>
      <c r="B442" s="149"/>
      <c r="C442" s="175"/>
      <c r="D442" s="144"/>
      <c r="E442" s="96"/>
      <c r="F442" s="188"/>
      <c r="G442" s="96"/>
    </row>
    <row r="443" spans="1:7" x14ac:dyDescent="0.2">
      <c r="B443" s="149"/>
      <c r="C443" s="175"/>
      <c r="D443" s="144"/>
      <c r="E443" s="96"/>
      <c r="F443" s="188"/>
      <c r="G443" s="94">
        <f t="shared" ref="G443:G452" si="27">+E443/60*F443</f>
        <v>0</v>
      </c>
    </row>
    <row r="444" spans="1:7" x14ac:dyDescent="0.2">
      <c r="B444" s="149"/>
      <c r="C444" s="175"/>
      <c r="D444" s="144"/>
      <c r="E444" s="96"/>
      <c r="F444" s="188"/>
      <c r="G444" s="96">
        <f t="shared" si="27"/>
        <v>0</v>
      </c>
    </row>
    <row r="445" spans="1:7" x14ac:dyDescent="0.2">
      <c r="A445" s="351"/>
      <c r="B445" s="149"/>
      <c r="C445" s="175"/>
      <c r="F445" s="188"/>
      <c r="G445" s="96">
        <f t="shared" si="27"/>
        <v>0</v>
      </c>
    </row>
    <row r="446" spans="1:7" x14ac:dyDescent="0.2">
      <c r="A446" s="351"/>
      <c r="B446" s="149"/>
      <c r="C446" s="175"/>
      <c r="D446" s="144"/>
      <c r="F446" s="188"/>
      <c r="G446" s="94">
        <f t="shared" si="27"/>
        <v>0</v>
      </c>
    </row>
    <row r="447" spans="1:7" x14ac:dyDescent="0.2">
      <c r="A447" s="351"/>
      <c r="B447" s="149"/>
      <c r="C447" s="175"/>
      <c r="F447" s="188"/>
      <c r="G447" s="96">
        <f t="shared" si="27"/>
        <v>0</v>
      </c>
    </row>
    <row r="448" spans="1:7" x14ac:dyDescent="0.2">
      <c r="A448" s="351"/>
      <c r="B448" s="149"/>
      <c r="C448" s="175"/>
      <c r="D448" s="144"/>
      <c r="E448" s="96"/>
      <c r="F448" s="188"/>
      <c r="G448" s="96">
        <f t="shared" si="27"/>
        <v>0</v>
      </c>
    </row>
    <row r="449" spans="1:7" x14ac:dyDescent="0.2">
      <c r="A449" s="351"/>
      <c r="B449" s="149"/>
      <c r="C449" s="175"/>
      <c r="F449" s="188"/>
      <c r="G449" s="96">
        <f t="shared" si="27"/>
        <v>0</v>
      </c>
    </row>
    <row r="450" spans="1:7" x14ac:dyDescent="0.2">
      <c r="A450" s="351"/>
      <c r="B450" s="149"/>
      <c r="C450" s="175"/>
      <c r="F450" s="188"/>
      <c r="G450" s="96">
        <f t="shared" si="27"/>
        <v>0</v>
      </c>
    </row>
    <row r="451" spans="1:7" x14ac:dyDescent="0.2">
      <c r="A451" s="351"/>
      <c r="B451" s="149"/>
      <c r="C451" s="175"/>
      <c r="D451" s="144"/>
      <c r="E451" s="96"/>
      <c r="F451" s="188"/>
      <c r="G451" s="96">
        <f t="shared" si="27"/>
        <v>0</v>
      </c>
    </row>
    <row r="452" spans="1:7" x14ac:dyDescent="0.2">
      <c r="A452" s="351"/>
      <c r="B452" s="149"/>
      <c r="C452" s="175"/>
      <c r="D452" s="144"/>
      <c r="E452" s="96"/>
      <c r="F452" s="188"/>
      <c r="G452" s="96">
        <f t="shared" si="27"/>
        <v>0</v>
      </c>
    </row>
    <row r="453" spans="1:7" x14ac:dyDescent="0.2">
      <c r="A453" s="351"/>
      <c r="B453" s="33"/>
      <c r="C453" s="175"/>
      <c r="D453" s="144"/>
      <c r="E453" s="96"/>
      <c r="F453" s="188"/>
      <c r="G453" s="96">
        <f t="shared" ref="G453:G461" si="28">+E453/60*F453</f>
        <v>0</v>
      </c>
    </row>
    <row r="454" spans="1:7" x14ac:dyDescent="0.2">
      <c r="A454" s="351"/>
      <c r="B454" s="149"/>
      <c r="C454" s="175"/>
      <c r="D454" s="144"/>
      <c r="E454" s="96"/>
      <c r="F454" s="188"/>
      <c r="G454" s="96">
        <f t="shared" si="28"/>
        <v>0</v>
      </c>
    </row>
    <row r="455" spans="1:7" x14ac:dyDescent="0.2">
      <c r="A455" s="351"/>
      <c r="B455" s="149"/>
      <c r="C455" s="175"/>
      <c r="D455" s="144"/>
      <c r="E455" s="96"/>
      <c r="F455" s="188"/>
      <c r="G455" s="96">
        <f t="shared" si="28"/>
        <v>0</v>
      </c>
    </row>
    <row r="456" spans="1:7" x14ac:dyDescent="0.2">
      <c r="A456" s="351"/>
      <c r="B456" s="149"/>
      <c r="C456" s="175"/>
      <c r="D456" s="144"/>
      <c r="E456" s="96"/>
      <c r="F456" s="188"/>
      <c r="G456" s="96">
        <f t="shared" si="28"/>
        <v>0</v>
      </c>
    </row>
    <row r="457" spans="1:7" x14ac:dyDescent="0.2">
      <c r="A457" s="351"/>
      <c r="B457" s="149"/>
      <c r="C457" s="175"/>
      <c r="D457" s="144"/>
      <c r="E457" s="96"/>
      <c r="F457" s="188"/>
      <c r="G457" s="96">
        <f t="shared" si="28"/>
        <v>0</v>
      </c>
    </row>
    <row r="458" spans="1:7" x14ac:dyDescent="0.2">
      <c r="A458" s="351"/>
      <c r="B458" s="149"/>
      <c r="C458" s="175"/>
      <c r="F458" s="188"/>
      <c r="G458" s="96">
        <f t="shared" si="28"/>
        <v>0</v>
      </c>
    </row>
    <row r="459" spans="1:7" x14ac:dyDescent="0.2">
      <c r="A459" s="351"/>
      <c r="B459" s="149"/>
      <c r="C459" s="175"/>
      <c r="F459" s="188"/>
      <c r="G459" s="96">
        <f t="shared" si="28"/>
        <v>0</v>
      </c>
    </row>
    <row r="460" spans="1:7" x14ac:dyDescent="0.2">
      <c r="A460" s="351"/>
      <c r="B460" s="149"/>
      <c r="C460" s="175"/>
      <c r="D460" s="144"/>
      <c r="E460" s="96"/>
      <c r="F460" s="188"/>
      <c r="G460" s="96">
        <f t="shared" si="28"/>
        <v>0</v>
      </c>
    </row>
    <row r="461" spans="1:7" x14ac:dyDescent="0.2">
      <c r="A461" s="351"/>
      <c r="B461" s="149"/>
      <c r="C461" s="175"/>
      <c r="F461" s="188"/>
      <c r="G461" s="96">
        <f t="shared" si="28"/>
        <v>0</v>
      </c>
    </row>
    <row r="462" spans="1:7" x14ac:dyDescent="0.2">
      <c r="A462" s="351"/>
      <c r="B462" s="149"/>
      <c r="C462" s="175"/>
      <c r="F462" s="188"/>
      <c r="G462" s="96"/>
    </row>
    <row r="463" spans="1:7" x14ac:dyDescent="0.2">
      <c r="A463" s="351"/>
      <c r="B463" s="103"/>
      <c r="C463" s="175"/>
      <c r="D463" s="144"/>
      <c r="E463" s="96"/>
      <c r="F463" s="188"/>
      <c r="G463" s="96"/>
    </row>
    <row r="464" spans="1:7" x14ac:dyDescent="0.2">
      <c r="A464" s="351"/>
      <c r="B464" s="149"/>
      <c r="C464" s="175"/>
      <c r="D464" s="144"/>
      <c r="E464" s="96"/>
      <c r="F464" s="188"/>
      <c r="G464" s="96">
        <f>+E464/60*F464</f>
        <v>0</v>
      </c>
    </row>
    <row r="465" spans="1:7" x14ac:dyDescent="0.2">
      <c r="A465" s="351"/>
      <c r="B465" s="149"/>
      <c r="C465" s="175"/>
      <c r="F465" s="188"/>
      <c r="G465" s="96">
        <f>+E465/60*F465</f>
        <v>0</v>
      </c>
    </row>
    <row r="466" spans="1:7" x14ac:dyDescent="0.2">
      <c r="A466" s="351"/>
      <c r="B466" s="33"/>
      <c r="C466" s="175"/>
      <c r="D466" s="144"/>
      <c r="E466" s="96"/>
      <c r="F466" s="188"/>
      <c r="G466" s="96">
        <f>+E466/60*F466</f>
        <v>0</v>
      </c>
    </row>
    <row r="467" spans="1:7" x14ac:dyDescent="0.2">
      <c r="A467" s="351"/>
      <c r="B467" s="149"/>
      <c r="C467" s="84"/>
      <c r="D467" s="150"/>
      <c r="E467" s="362"/>
      <c r="F467" s="362"/>
      <c r="G467" s="364">
        <f>+E467/60*F467</f>
        <v>0</v>
      </c>
    </row>
    <row r="468" spans="1:7" x14ac:dyDescent="0.2">
      <c r="A468" s="351"/>
      <c r="B468" s="149"/>
      <c r="C468" s="84"/>
      <c r="D468" s="150"/>
      <c r="E468" s="372"/>
      <c r="F468" s="362"/>
      <c r="G468" s="362"/>
    </row>
    <row r="469" spans="1:7" x14ac:dyDescent="0.2">
      <c r="A469" s="351"/>
      <c r="B469" s="33"/>
      <c r="C469" s="84"/>
      <c r="F469" s="188"/>
      <c r="G469" s="96">
        <f>+E469/60*F469</f>
        <v>0</v>
      </c>
    </row>
    <row r="470" spans="1:7" x14ac:dyDescent="0.2">
      <c r="A470" s="351"/>
      <c r="B470" s="149"/>
      <c r="C470" s="85"/>
      <c r="D470" s="150"/>
      <c r="E470" s="362"/>
      <c r="F470" s="362"/>
      <c r="G470" s="364">
        <f>+E470/60*F470</f>
        <v>0</v>
      </c>
    </row>
    <row r="471" spans="1:7" x14ac:dyDescent="0.2">
      <c r="A471" s="351"/>
      <c r="B471" s="149"/>
      <c r="C471" s="84"/>
      <c r="D471" s="150"/>
      <c r="E471" s="362"/>
      <c r="F471" s="362"/>
      <c r="G471" s="362"/>
    </row>
    <row r="472" spans="1:7" x14ac:dyDescent="0.2">
      <c r="A472" s="351"/>
      <c r="B472" s="149"/>
      <c r="C472" s="84"/>
      <c r="E472" s="2"/>
      <c r="F472" s="186"/>
      <c r="G472" s="94">
        <f t="shared" ref="G472:G478" si="29">+E472/60*F472</f>
        <v>0</v>
      </c>
    </row>
    <row r="473" spans="1:7" x14ac:dyDescent="0.2">
      <c r="A473" s="351"/>
      <c r="B473" s="149"/>
      <c r="C473" s="84"/>
      <c r="D473" s="144"/>
      <c r="E473" s="96"/>
      <c r="F473" s="188"/>
      <c r="G473" s="96">
        <f t="shared" si="29"/>
        <v>0</v>
      </c>
    </row>
    <row r="474" spans="1:7" x14ac:dyDescent="0.2">
      <c r="A474" s="351"/>
      <c r="B474" s="149"/>
      <c r="C474" s="84"/>
      <c r="D474" s="144"/>
      <c r="E474" s="96"/>
      <c r="F474" s="188"/>
      <c r="G474" s="96">
        <f t="shared" si="29"/>
        <v>0</v>
      </c>
    </row>
    <row r="475" spans="1:7" x14ac:dyDescent="0.2">
      <c r="A475" s="351"/>
      <c r="B475" s="149"/>
      <c r="C475" s="84"/>
      <c r="E475" s="2"/>
      <c r="F475" s="188"/>
      <c r="G475" s="96">
        <f t="shared" si="29"/>
        <v>0</v>
      </c>
    </row>
    <row r="476" spans="1:7" x14ac:dyDescent="0.2">
      <c r="A476" s="351"/>
      <c r="B476" s="149"/>
      <c r="C476" s="84"/>
      <c r="F476" s="188"/>
      <c r="G476" s="96">
        <f t="shared" si="29"/>
        <v>0</v>
      </c>
    </row>
    <row r="477" spans="1:7" x14ac:dyDescent="0.2">
      <c r="A477" s="351"/>
      <c r="B477" s="149"/>
      <c r="C477" s="90"/>
      <c r="F477" s="188"/>
      <c r="G477" s="96">
        <f t="shared" si="29"/>
        <v>0</v>
      </c>
    </row>
    <row r="478" spans="1:7" x14ac:dyDescent="0.2">
      <c r="A478" s="351"/>
      <c r="B478" s="149"/>
      <c r="C478" s="90"/>
      <c r="E478" s="96"/>
      <c r="F478" s="188"/>
      <c r="G478" s="96">
        <f t="shared" si="29"/>
        <v>0</v>
      </c>
    </row>
    <row r="479" spans="1:7" x14ac:dyDescent="0.2">
      <c r="A479" s="351"/>
      <c r="B479" s="149"/>
      <c r="C479" s="90"/>
      <c r="D479" s="144"/>
      <c r="E479" s="96"/>
      <c r="F479" s="186"/>
      <c r="G479" s="94">
        <f t="shared" ref="G479:G493" si="30">+E479/60*F479</f>
        <v>0</v>
      </c>
    </row>
    <row r="480" spans="1:7" x14ac:dyDescent="0.2">
      <c r="A480" s="355"/>
      <c r="B480" s="33"/>
      <c r="C480" s="149"/>
      <c r="E480" s="2"/>
      <c r="F480" s="186"/>
      <c r="G480" s="94">
        <f t="shared" si="30"/>
        <v>0</v>
      </c>
    </row>
    <row r="481" spans="1:7" x14ac:dyDescent="0.2">
      <c r="A481" s="355"/>
      <c r="B481" s="149"/>
      <c r="C481" s="84"/>
      <c r="E481" s="96"/>
      <c r="F481" s="186"/>
      <c r="G481" s="96">
        <f t="shared" si="30"/>
        <v>0</v>
      </c>
    </row>
    <row r="482" spans="1:7" x14ac:dyDescent="0.2">
      <c r="A482" s="355"/>
      <c r="B482" s="149"/>
      <c r="C482" s="149"/>
      <c r="D482" s="144"/>
      <c r="E482" s="96"/>
      <c r="F482" s="186"/>
      <c r="G482" s="96">
        <f t="shared" si="30"/>
        <v>0</v>
      </c>
    </row>
    <row r="483" spans="1:7" x14ac:dyDescent="0.2">
      <c r="A483" s="351"/>
      <c r="B483" s="149"/>
      <c r="C483" s="84"/>
      <c r="D483" s="144"/>
      <c r="F483" s="188"/>
      <c r="G483" s="96">
        <f t="shared" si="30"/>
        <v>0</v>
      </c>
    </row>
    <row r="484" spans="1:7" x14ac:dyDescent="0.2">
      <c r="A484" s="351"/>
      <c r="B484" s="149"/>
      <c r="C484" s="84"/>
      <c r="D484" s="144"/>
      <c r="F484" s="188"/>
      <c r="G484" s="96">
        <f t="shared" si="30"/>
        <v>0</v>
      </c>
    </row>
    <row r="485" spans="1:7" x14ac:dyDescent="0.2">
      <c r="A485" s="351"/>
      <c r="B485" s="149"/>
      <c r="C485" s="84"/>
      <c r="D485" s="144"/>
      <c r="E485" s="96"/>
      <c r="F485" s="188"/>
      <c r="G485" s="96">
        <f>+E485/60*F485</f>
        <v>0</v>
      </c>
    </row>
    <row r="486" spans="1:7" x14ac:dyDescent="0.2">
      <c r="A486" s="351"/>
      <c r="B486" s="149"/>
      <c r="C486" s="84"/>
      <c r="D486" s="144"/>
      <c r="E486" s="96"/>
      <c r="F486" s="188"/>
      <c r="G486" s="105">
        <f>+E486/60*F486</f>
        <v>0</v>
      </c>
    </row>
    <row r="487" spans="1:7" x14ac:dyDescent="0.2">
      <c r="A487" s="351"/>
      <c r="B487" s="149"/>
      <c r="C487" s="84"/>
      <c r="D487" s="144"/>
      <c r="E487" s="96"/>
      <c r="F487" s="188"/>
      <c r="G487" s="96">
        <f t="shared" si="30"/>
        <v>0</v>
      </c>
    </row>
    <row r="488" spans="1:7" x14ac:dyDescent="0.2">
      <c r="A488" s="351"/>
      <c r="B488" s="149"/>
      <c r="C488" s="84"/>
      <c r="D488" s="144"/>
      <c r="E488" s="96"/>
      <c r="F488" s="188"/>
      <c r="G488" s="96">
        <f t="shared" si="30"/>
        <v>0</v>
      </c>
    </row>
    <row r="489" spans="1:7" x14ac:dyDescent="0.2">
      <c r="A489" s="351"/>
      <c r="B489" s="149"/>
      <c r="C489" s="84"/>
      <c r="F489" s="188"/>
      <c r="G489" s="96">
        <f t="shared" si="30"/>
        <v>0</v>
      </c>
    </row>
    <row r="490" spans="1:7" x14ac:dyDescent="0.2">
      <c r="A490" s="351"/>
      <c r="B490" s="149"/>
      <c r="C490" s="84"/>
      <c r="D490" s="144"/>
      <c r="E490" s="96"/>
      <c r="F490" s="188"/>
      <c r="G490" s="96">
        <f t="shared" si="30"/>
        <v>0</v>
      </c>
    </row>
    <row r="491" spans="1:7" x14ac:dyDescent="0.2">
      <c r="A491" s="351"/>
      <c r="B491" s="149"/>
      <c r="C491" s="85"/>
      <c r="D491" s="144"/>
      <c r="E491" s="96"/>
      <c r="F491" s="188"/>
      <c r="G491" s="96">
        <f t="shared" si="30"/>
        <v>0</v>
      </c>
    </row>
    <row r="492" spans="1:7" x14ac:dyDescent="0.2">
      <c r="A492" s="351"/>
      <c r="B492" s="149"/>
      <c r="C492" s="85"/>
      <c r="D492" s="144"/>
      <c r="E492" s="96"/>
      <c r="F492" s="188"/>
      <c r="G492" s="96">
        <f t="shared" si="30"/>
        <v>0</v>
      </c>
    </row>
    <row r="493" spans="1:7" x14ac:dyDescent="0.2">
      <c r="A493" s="116"/>
      <c r="B493" s="149"/>
      <c r="C493" s="84"/>
      <c r="D493" s="154"/>
      <c r="E493" s="372"/>
      <c r="F493" s="362"/>
      <c r="G493" s="362">
        <f t="shared" si="30"/>
        <v>0</v>
      </c>
    </row>
    <row r="494" spans="1:7" x14ac:dyDescent="0.2">
      <c r="A494" s="116"/>
      <c r="B494" s="149"/>
      <c r="C494" s="84"/>
      <c r="D494" s="154"/>
      <c r="E494" s="372"/>
      <c r="F494" s="362"/>
      <c r="G494" s="362"/>
    </row>
    <row r="495" spans="1:7" x14ac:dyDescent="0.2">
      <c r="A495" s="116"/>
      <c r="B495" s="149"/>
      <c r="C495" s="84"/>
      <c r="D495" s="144"/>
      <c r="E495" s="96"/>
      <c r="F495" s="188"/>
      <c r="G495" s="96">
        <f t="shared" ref="G495:G504" si="31">+E495/60*F495</f>
        <v>0</v>
      </c>
    </row>
    <row r="496" spans="1:7" x14ac:dyDescent="0.2">
      <c r="A496" s="351"/>
      <c r="B496" s="149"/>
      <c r="C496" s="84"/>
      <c r="D496" s="144"/>
      <c r="E496" s="96"/>
      <c r="F496" s="188"/>
      <c r="G496" s="96">
        <f t="shared" si="31"/>
        <v>0</v>
      </c>
    </row>
    <row r="497" spans="1:7" x14ac:dyDescent="0.2">
      <c r="A497" s="351"/>
      <c r="B497" s="149"/>
      <c r="C497" s="147"/>
      <c r="D497" s="144"/>
      <c r="E497" s="96"/>
      <c r="F497" s="188"/>
      <c r="G497" s="96">
        <f t="shared" si="31"/>
        <v>0</v>
      </c>
    </row>
    <row r="498" spans="1:7" x14ac:dyDescent="0.2">
      <c r="A498" s="351"/>
      <c r="B498" s="149"/>
      <c r="C498" s="85"/>
      <c r="D498" s="144"/>
      <c r="E498" s="96"/>
      <c r="F498" s="188"/>
      <c r="G498" s="96"/>
    </row>
    <row r="499" spans="1:7" x14ac:dyDescent="0.2">
      <c r="A499" s="351"/>
      <c r="B499" s="149"/>
      <c r="C499" s="85"/>
      <c r="F499" s="188"/>
      <c r="G499" s="96"/>
    </row>
    <row r="500" spans="1:7" x14ac:dyDescent="0.2">
      <c r="A500" s="351"/>
      <c r="B500" s="103"/>
      <c r="C500" s="85"/>
      <c r="D500" s="144"/>
      <c r="E500" s="96"/>
      <c r="F500" s="188"/>
      <c r="G500" s="96"/>
    </row>
    <row r="501" spans="1:7" x14ac:dyDescent="0.2">
      <c r="A501" s="351"/>
      <c r="B501" s="149"/>
      <c r="C501" s="85"/>
      <c r="D501" s="144"/>
      <c r="E501" s="96"/>
      <c r="F501" s="188"/>
      <c r="G501" s="96">
        <f>+E501/60*F501</f>
        <v>0</v>
      </c>
    </row>
    <row r="502" spans="1:7" x14ac:dyDescent="0.2">
      <c r="A502" s="351"/>
      <c r="B502" s="149"/>
      <c r="C502" s="84"/>
      <c r="D502" s="144"/>
      <c r="E502" s="96"/>
      <c r="F502" s="188"/>
      <c r="G502" s="96">
        <f>+E502/60*F502</f>
        <v>0</v>
      </c>
    </row>
    <row r="503" spans="1:7" x14ac:dyDescent="0.2">
      <c r="B503" s="149"/>
      <c r="C503" s="85"/>
      <c r="F503" s="188"/>
      <c r="G503" s="96">
        <f t="shared" si="31"/>
        <v>0</v>
      </c>
    </row>
    <row r="504" spans="1:7" x14ac:dyDescent="0.2">
      <c r="A504" s="351"/>
      <c r="B504" s="149"/>
      <c r="C504" s="85"/>
      <c r="F504" s="188"/>
      <c r="G504" s="96">
        <f t="shared" si="31"/>
        <v>0</v>
      </c>
    </row>
    <row r="505" spans="1:7" x14ac:dyDescent="0.2">
      <c r="A505" s="351"/>
      <c r="B505" s="149"/>
      <c r="C505" s="85"/>
      <c r="D505" s="150"/>
      <c r="E505" s="362"/>
      <c r="F505" s="362"/>
      <c r="G505" s="362">
        <f>+E505/60*F505</f>
        <v>0</v>
      </c>
    </row>
    <row r="506" spans="1:7" x14ac:dyDescent="0.2">
      <c r="A506" s="351"/>
      <c r="B506" s="149"/>
      <c r="C506" s="85"/>
      <c r="D506" s="150"/>
      <c r="E506" s="372"/>
      <c r="F506" s="362"/>
      <c r="G506" s="362"/>
    </row>
    <row r="507" spans="1:7" x14ac:dyDescent="0.2">
      <c r="B507" s="149"/>
      <c r="C507" s="85"/>
      <c r="D507" s="144"/>
      <c r="E507" s="96"/>
      <c r="F507" s="188"/>
      <c r="G507" s="96">
        <f>+E507/60*F507</f>
        <v>0</v>
      </c>
    </row>
    <row r="508" spans="1:7" x14ac:dyDescent="0.2">
      <c r="A508" s="351"/>
      <c r="B508" s="149"/>
      <c r="C508" s="85"/>
      <c r="D508" s="144"/>
      <c r="E508" s="96"/>
      <c r="F508" s="188"/>
      <c r="G508" s="96">
        <f>+E508/60*F508</f>
        <v>0</v>
      </c>
    </row>
    <row r="509" spans="1:7" x14ac:dyDescent="0.2">
      <c r="A509" s="351"/>
      <c r="B509" s="149"/>
      <c r="C509" s="85"/>
      <c r="F509" s="188"/>
      <c r="G509" s="96">
        <f t="shared" ref="G509:G523" si="32">+E509/60*F509</f>
        <v>0</v>
      </c>
    </row>
    <row r="510" spans="1:7" x14ac:dyDescent="0.2">
      <c r="A510" s="351"/>
      <c r="B510" s="149"/>
      <c r="C510" s="85"/>
      <c r="D510" s="150"/>
      <c r="E510" s="362"/>
      <c r="F510" s="362"/>
      <c r="G510" s="362">
        <f t="shared" si="32"/>
        <v>0</v>
      </c>
    </row>
    <row r="511" spans="1:7" x14ac:dyDescent="0.2">
      <c r="A511" s="351"/>
      <c r="B511" s="149"/>
      <c r="C511" s="85"/>
      <c r="D511" s="150"/>
      <c r="E511" s="372"/>
      <c r="F511" s="362"/>
      <c r="G511" s="362"/>
    </row>
    <row r="512" spans="1:7" x14ac:dyDescent="0.2">
      <c r="A512" s="351"/>
      <c r="B512" s="149"/>
      <c r="C512" s="85"/>
      <c r="D512" s="144"/>
      <c r="E512" s="96"/>
      <c r="F512" s="188"/>
      <c r="G512" s="96">
        <f>+E512/60*F512</f>
        <v>0</v>
      </c>
    </row>
    <row r="513" spans="1:7" x14ac:dyDescent="0.2">
      <c r="A513" s="351"/>
      <c r="B513" s="149"/>
      <c r="C513" s="85"/>
      <c r="F513" s="188"/>
      <c r="G513" s="96">
        <f>+E513/60*F513</f>
        <v>0</v>
      </c>
    </row>
    <row r="514" spans="1:7" x14ac:dyDescent="0.2">
      <c r="A514" s="351"/>
      <c r="B514" s="149"/>
      <c r="C514" s="85"/>
      <c r="D514" s="150"/>
      <c r="E514" s="362"/>
      <c r="F514" s="362"/>
      <c r="G514" s="362">
        <f>+E514/60*F514</f>
        <v>0</v>
      </c>
    </row>
    <row r="515" spans="1:7" x14ac:dyDescent="0.2">
      <c r="A515" s="351"/>
      <c r="B515" s="149"/>
      <c r="C515" s="85"/>
      <c r="D515" s="150"/>
      <c r="E515" s="362"/>
      <c r="F515" s="362"/>
      <c r="G515" s="362"/>
    </row>
    <row r="516" spans="1:7" x14ac:dyDescent="0.2">
      <c r="A516" s="351"/>
      <c r="B516" s="149"/>
      <c r="C516" s="85"/>
      <c r="D516" s="150"/>
      <c r="E516" s="362"/>
      <c r="F516" s="362"/>
      <c r="G516" s="362"/>
    </row>
    <row r="517" spans="1:7" x14ac:dyDescent="0.2">
      <c r="A517" s="351"/>
      <c r="B517" s="149"/>
      <c r="C517" s="85"/>
      <c r="D517" s="150"/>
      <c r="E517" s="362"/>
      <c r="F517" s="362"/>
      <c r="G517" s="362">
        <f t="shared" si="32"/>
        <v>0</v>
      </c>
    </row>
    <row r="518" spans="1:7" x14ac:dyDescent="0.2">
      <c r="A518" s="351"/>
      <c r="B518" s="149"/>
      <c r="C518" s="85"/>
      <c r="D518" s="150"/>
      <c r="E518" s="362"/>
      <c r="F518" s="362"/>
      <c r="G518" s="362"/>
    </row>
    <row r="519" spans="1:7" x14ac:dyDescent="0.2">
      <c r="A519" s="351"/>
      <c r="B519" s="33"/>
      <c r="C519" s="85"/>
      <c r="D519" s="150"/>
      <c r="E519" s="362"/>
      <c r="F519" s="362"/>
      <c r="G519" s="362">
        <f t="shared" si="32"/>
        <v>0</v>
      </c>
    </row>
    <row r="520" spans="1:7" x14ac:dyDescent="0.2">
      <c r="A520" s="351"/>
      <c r="B520" s="149"/>
      <c r="C520" s="85"/>
      <c r="D520" s="150"/>
      <c r="E520" s="362"/>
      <c r="F520" s="362"/>
      <c r="G520" s="362"/>
    </row>
    <row r="521" spans="1:7" x14ac:dyDescent="0.2">
      <c r="A521" s="351"/>
      <c r="B521" s="149"/>
      <c r="C521" s="84"/>
      <c r="F521" s="188"/>
      <c r="G521" s="96">
        <f t="shared" si="32"/>
        <v>0</v>
      </c>
    </row>
    <row r="522" spans="1:7" x14ac:dyDescent="0.2">
      <c r="A522" s="117"/>
      <c r="B522" s="149"/>
      <c r="C522" s="147"/>
      <c r="E522" s="96"/>
      <c r="F522" s="188"/>
      <c r="G522" s="96">
        <f t="shared" si="32"/>
        <v>0</v>
      </c>
    </row>
    <row r="523" spans="1:7" x14ac:dyDescent="0.2">
      <c r="A523" s="117"/>
      <c r="B523" s="149"/>
      <c r="C523" s="84"/>
      <c r="D523" s="144"/>
      <c r="E523" s="96"/>
      <c r="F523" s="188"/>
      <c r="G523" s="96">
        <f t="shared" si="32"/>
        <v>0</v>
      </c>
    </row>
    <row r="524" spans="1:7" x14ac:dyDescent="0.2">
      <c r="A524" s="117"/>
      <c r="B524" s="149"/>
      <c r="C524" s="85"/>
      <c r="D524" s="144"/>
      <c r="E524" s="96"/>
      <c r="F524" s="188"/>
      <c r="G524" s="96">
        <f>+E524/60*F524</f>
        <v>0</v>
      </c>
    </row>
    <row r="525" spans="1:7" x14ac:dyDescent="0.2">
      <c r="A525" s="117"/>
      <c r="B525" s="149"/>
      <c r="C525" s="147"/>
      <c r="E525" s="96"/>
      <c r="F525" s="188"/>
      <c r="G525" s="96">
        <f t="shared" ref="G525:G532" si="33">+E525/60*F525</f>
        <v>0</v>
      </c>
    </row>
    <row r="526" spans="1:7" x14ac:dyDescent="0.2">
      <c r="A526" s="353"/>
      <c r="B526" s="149"/>
      <c r="C526" s="85"/>
      <c r="F526" s="188"/>
      <c r="G526" s="96">
        <f t="shared" si="33"/>
        <v>0</v>
      </c>
    </row>
    <row r="527" spans="1:7" x14ac:dyDescent="0.2">
      <c r="A527" s="353"/>
      <c r="B527" s="149"/>
      <c r="C527" s="85"/>
      <c r="E527" s="96"/>
      <c r="F527" s="188"/>
      <c r="G527" s="96">
        <f t="shared" si="33"/>
        <v>0</v>
      </c>
    </row>
    <row r="528" spans="1:7" x14ac:dyDescent="0.2">
      <c r="A528" s="353"/>
      <c r="B528" s="149"/>
      <c r="C528" s="84"/>
      <c r="F528" s="188"/>
      <c r="G528" s="96">
        <f t="shared" si="33"/>
        <v>0</v>
      </c>
    </row>
    <row r="529" spans="1:7" x14ac:dyDescent="0.2">
      <c r="A529" s="351"/>
      <c r="B529" s="149"/>
      <c r="C529" s="85"/>
      <c r="E529" s="96"/>
      <c r="F529" s="188"/>
      <c r="G529" s="96">
        <f t="shared" si="33"/>
        <v>0</v>
      </c>
    </row>
    <row r="530" spans="1:7" x14ac:dyDescent="0.2">
      <c r="A530" s="353"/>
      <c r="B530" s="149"/>
      <c r="C530" s="85"/>
      <c r="F530" s="188"/>
      <c r="G530" s="96">
        <f t="shared" si="33"/>
        <v>0</v>
      </c>
    </row>
    <row r="531" spans="1:7" x14ac:dyDescent="0.2">
      <c r="A531" s="351"/>
      <c r="B531" s="149"/>
      <c r="C531" s="85"/>
      <c r="E531" s="96"/>
      <c r="F531" s="188"/>
      <c r="G531" s="96">
        <f t="shared" si="33"/>
        <v>0</v>
      </c>
    </row>
    <row r="532" spans="1:7" x14ac:dyDescent="0.2">
      <c r="A532" s="351"/>
      <c r="B532" s="149"/>
      <c r="C532" s="84"/>
      <c r="F532" s="188"/>
      <c r="G532" s="96">
        <f t="shared" si="33"/>
        <v>0</v>
      </c>
    </row>
    <row r="533" spans="1:7" x14ac:dyDescent="0.2">
      <c r="A533" s="353"/>
      <c r="B533" s="33"/>
      <c r="C533" s="84"/>
      <c r="D533" s="144"/>
      <c r="E533" s="96"/>
      <c r="F533" s="188"/>
      <c r="G533" s="96">
        <f>+E533/60*F533</f>
        <v>0</v>
      </c>
    </row>
    <row r="534" spans="1:7" x14ac:dyDescent="0.2">
      <c r="A534" s="353"/>
      <c r="B534" s="149"/>
      <c r="C534" s="85"/>
      <c r="E534" s="96"/>
      <c r="F534" s="188"/>
      <c r="G534" s="96">
        <f>+E534/60*F534</f>
        <v>0</v>
      </c>
    </row>
    <row r="535" spans="1:7" x14ac:dyDescent="0.2">
      <c r="A535" s="353"/>
      <c r="B535" s="149"/>
      <c r="C535" s="85"/>
      <c r="F535" s="188"/>
      <c r="G535" s="96">
        <f t="shared" ref="G535:G546" si="34">+E535/60*F535</f>
        <v>0</v>
      </c>
    </row>
    <row r="536" spans="1:7" x14ac:dyDescent="0.2">
      <c r="A536" s="353"/>
      <c r="B536" s="149"/>
      <c r="C536" s="85"/>
      <c r="D536" s="150"/>
      <c r="E536" s="362"/>
      <c r="F536" s="188"/>
      <c r="G536" s="96">
        <f t="shared" si="34"/>
        <v>0</v>
      </c>
    </row>
    <row r="537" spans="1:7" x14ac:dyDescent="0.2">
      <c r="A537" s="353"/>
      <c r="B537" s="33"/>
      <c r="C537" s="85"/>
      <c r="D537" s="150"/>
      <c r="E537" s="362"/>
      <c r="F537" s="188"/>
      <c r="G537" s="96">
        <f>120/60*F537</f>
        <v>0</v>
      </c>
    </row>
    <row r="538" spans="1:7" x14ac:dyDescent="0.2">
      <c r="A538" s="351"/>
      <c r="B538" s="149"/>
      <c r="C538" s="85"/>
      <c r="F538" s="188"/>
      <c r="G538" s="96">
        <f t="shared" si="34"/>
        <v>0</v>
      </c>
    </row>
    <row r="539" spans="1:7" x14ac:dyDescent="0.2">
      <c r="A539" s="351"/>
      <c r="B539" s="90"/>
      <c r="C539" s="85"/>
      <c r="D539" s="144"/>
      <c r="E539" s="96"/>
      <c r="F539" s="188"/>
      <c r="G539" s="96">
        <f t="shared" si="34"/>
        <v>0</v>
      </c>
    </row>
    <row r="540" spans="1:7" x14ac:dyDescent="0.2">
      <c r="A540" s="351"/>
      <c r="B540" s="149"/>
      <c r="C540" s="85"/>
      <c r="F540" s="188"/>
      <c r="G540" s="96">
        <f t="shared" si="34"/>
        <v>0</v>
      </c>
    </row>
    <row r="541" spans="1:7" x14ac:dyDescent="0.2">
      <c r="A541" s="353"/>
      <c r="B541" s="152"/>
      <c r="C541" s="85"/>
      <c r="F541" s="188"/>
      <c r="G541" s="96">
        <f t="shared" si="34"/>
        <v>0</v>
      </c>
    </row>
    <row r="542" spans="1:7" x14ac:dyDescent="0.2">
      <c r="A542" s="353"/>
      <c r="B542" s="152"/>
      <c r="C542" s="85"/>
      <c r="F542" s="188"/>
      <c r="G542" s="96">
        <f t="shared" si="34"/>
        <v>0</v>
      </c>
    </row>
    <row r="543" spans="1:7" x14ac:dyDescent="0.2">
      <c r="A543" s="353"/>
      <c r="B543" s="149"/>
      <c r="C543" s="85"/>
      <c r="F543" s="188"/>
      <c r="G543" s="96">
        <f t="shared" si="34"/>
        <v>0</v>
      </c>
    </row>
    <row r="544" spans="1:7" x14ac:dyDescent="0.2">
      <c r="A544" s="353"/>
      <c r="B544" s="149"/>
      <c r="C544" s="85"/>
      <c r="F544" s="188"/>
      <c r="G544" s="96">
        <f t="shared" si="34"/>
        <v>0</v>
      </c>
    </row>
    <row r="545" spans="1:7" x14ac:dyDescent="0.2">
      <c r="A545" s="353"/>
      <c r="B545" s="149"/>
      <c r="C545" s="85"/>
      <c r="F545" s="188"/>
      <c r="G545" s="96">
        <f t="shared" si="34"/>
        <v>0</v>
      </c>
    </row>
    <row r="546" spans="1:7" x14ac:dyDescent="0.2">
      <c r="A546" s="353"/>
      <c r="B546" s="84"/>
      <c r="C546" s="85"/>
      <c r="F546" s="188"/>
      <c r="G546" s="96">
        <f t="shared" si="34"/>
        <v>0</v>
      </c>
    </row>
    <row r="547" spans="1:7" x14ac:dyDescent="0.2">
      <c r="B547" s="100"/>
      <c r="C547" s="85"/>
      <c r="E547" s="100"/>
    </row>
    <row r="548" spans="1:7" x14ac:dyDescent="0.2">
      <c r="B548" s="100"/>
      <c r="C548" s="85"/>
      <c r="E548" s="100"/>
    </row>
    <row r="549" spans="1:7" x14ac:dyDescent="0.2">
      <c r="B549" s="100"/>
      <c r="C549" s="85"/>
      <c r="E549" s="100"/>
    </row>
    <row r="550" spans="1:7" x14ac:dyDescent="0.2">
      <c r="B550" s="100"/>
      <c r="C550" s="85"/>
      <c r="E550" s="100"/>
    </row>
    <row r="551" spans="1:7" x14ac:dyDescent="0.2">
      <c r="B551" s="100"/>
      <c r="C551" s="85"/>
      <c r="E551" s="100"/>
    </row>
    <row r="552" spans="1:7" x14ac:dyDescent="0.2">
      <c r="B552" s="100"/>
      <c r="C552" s="85"/>
      <c r="E552" s="100"/>
    </row>
    <row r="553" spans="1:7" x14ac:dyDescent="0.2">
      <c r="B553" s="100"/>
      <c r="C553" s="85"/>
      <c r="E553" s="100"/>
    </row>
    <row r="554" spans="1:7" x14ac:dyDescent="0.2">
      <c r="B554" s="100"/>
      <c r="C554" s="85"/>
      <c r="E554" s="100"/>
    </row>
    <row r="555" spans="1:7" x14ac:dyDescent="0.2">
      <c r="B555" s="100"/>
      <c r="C555" s="85"/>
      <c r="E555" s="100"/>
    </row>
    <row r="556" spans="1:7" x14ac:dyDescent="0.2">
      <c r="B556" s="100"/>
      <c r="C556" s="85"/>
      <c r="E556" s="100"/>
    </row>
    <row r="557" spans="1:7" x14ac:dyDescent="0.2">
      <c r="B557" s="100"/>
      <c r="C557" s="85"/>
      <c r="E557" s="100"/>
    </row>
    <row r="558" spans="1:7" x14ac:dyDescent="0.2">
      <c r="B558" s="100"/>
      <c r="C558" s="85"/>
      <c r="E558" s="100"/>
    </row>
    <row r="559" spans="1:7" x14ac:dyDescent="0.2">
      <c r="B559" s="100"/>
      <c r="C559" s="85"/>
      <c r="E559" s="100"/>
    </row>
    <row r="560" spans="1:7" x14ac:dyDescent="0.2">
      <c r="B560" s="100"/>
      <c r="C560" s="85"/>
      <c r="E560" s="100"/>
    </row>
    <row r="561" spans="2:5" x14ac:dyDescent="0.2">
      <c r="B561" s="100"/>
      <c r="C561" s="85"/>
      <c r="E561" s="100"/>
    </row>
    <row r="562" spans="2:5" x14ac:dyDescent="0.2">
      <c r="B562" s="100"/>
      <c r="C562" s="85"/>
      <c r="E562" s="100"/>
    </row>
    <row r="563" spans="2:5" x14ac:dyDescent="0.2">
      <c r="B563" s="100"/>
      <c r="C563" s="85"/>
      <c r="E563" s="100"/>
    </row>
    <row r="564" spans="2:5" x14ac:dyDescent="0.2">
      <c r="B564" s="100"/>
      <c r="C564" s="85"/>
      <c r="E564" s="100"/>
    </row>
    <row r="565" spans="2:5" x14ac:dyDescent="0.2">
      <c r="B565" s="100"/>
      <c r="C565" s="85"/>
      <c r="E565" s="100"/>
    </row>
    <row r="566" spans="2:5" x14ac:dyDescent="0.2">
      <c r="B566" s="100"/>
      <c r="C566" s="85"/>
      <c r="E566" s="100"/>
    </row>
    <row r="567" spans="2:5" x14ac:dyDescent="0.2">
      <c r="B567" s="100"/>
      <c r="C567" s="85"/>
      <c r="E567" s="100"/>
    </row>
    <row r="568" spans="2:5" x14ac:dyDescent="0.2">
      <c r="B568" s="100"/>
      <c r="C568" s="85"/>
      <c r="E568" s="100"/>
    </row>
    <row r="569" spans="2:5" x14ac:dyDescent="0.2">
      <c r="B569" s="100"/>
      <c r="C569" s="85"/>
      <c r="E569" s="100"/>
    </row>
    <row r="570" spans="2:5" x14ac:dyDescent="0.2">
      <c r="B570" s="100"/>
      <c r="C570" s="85"/>
      <c r="E570" s="100"/>
    </row>
    <row r="571" spans="2:5" x14ac:dyDescent="0.2">
      <c r="B571" s="100"/>
      <c r="C571" s="85"/>
      <c r="E571" s="100"/>
    </row>
    <row r="572" spans="2:5" x14ac:dyDescent="0.2">
      <c r="B572" s="100"/>
      <c r="C572" s="85"/>
      <c r="E572" s="100"/>
    </row>
    <row r="573" spans="2:5" x14ac:dyDescent="0.2">
      <c r="B573" s="100"/>
      <c r="C573" s="85"/>
      <c r="E573" s="100"/>
    </row>
    <row r="574" spans="2:5" x14ac:dyDescent="0.2">
      <c r="B574" s="100"/>
      <c r="C574" s="85"/>
      <c r="E574" s="100"/>
    </row>
    <row r="575" spans="2:5" x14ac:dyDescent="0.2">
      <c r="B575" s="100"/>
      <c r="C575" s="85"/>
      <c r="E575" s="100"/>
    </row>
    <row r="576" spans="2:5" x14ac:dyDescent="0.2">
      <c r="B576" s="100"/>
      <c r="C576" s="85"/>
      <c r="E576" s="100"/>
    </row>
    <row r="577" spans="2:5" x14ac:dyDescent="0.2">
      <c r="B577" s="100"/>
      <c r="C577" s="85"/>
      <c r="E577" s="100"/>
    </row>
    <row r="578" spans="2:5" x14ac:dyDescent="0.2">
      <c r="B578" s="100"/>
      <c r="C578" s="85"/>
      <c r="E578" s="100"/>
    </row>
    <row r="579" spans="2:5" x14ac:dyDescent="0.2">
      <c r="B579" s="100"/>
      <c r="C579" s="85"/>
      <c r="E579" s="100"/>
    </row>
    <row r="580" spans="2:5" x14ac:dyDescent="0.2">
      <c r="B580" s="100"/>
      <c r="C580" s="85"/>
      <c r="E580" s="100"/>
    </row>
    <row r="581" spans="2:5" x14ac:dyDescent="0.2">
      <c r="B581" s="100"/>
      <c r="C581" s="85"/>
      <c r="E581" s="100"/>
    </row>
    <row r="582" spans="2:5" x14ac:dyDescent="0.2">
      <c r="B582" s="100"/>
      <c r="C582" s="85"/>
      <c r="E582" s="100"/>
    </row>
    <row r="583" spans="2:5" x14ac:dyDescent="0.2">
      <c r="B583" s="100"/>
      <c r="C583" s="85"/>
      <c r="E583" s="100"/>
    </row>
    <row r="584" spans="2:5" x14ac:dyDescent="0.2">
      <c r="B584" s="100"/>
      <c r="C584" s="85"/>
      <c r="E584" s="100"/>
    </row>
    <row r="585" spans="2:5" x14ac:dyDescent="0.2">
      <c r="B585" s="100"/>
      <c r="C585" s="85"/>
      <c r="E585" s="100"/>
    </row>
    <row r="586" spans="2:5" x14ac:dyDescent="0.2">
      <c r="B586" s="100"/>
      <c r="C586" s="85"/>
      <c r="E586" s="100"/>
    </row>
    <row r="587" spans="2:5" x14ac:dyDescent="0.2">
      <c r="B587" s="100"/>
      <c r="C587" s="85"/>
      <c r="E587" s="100"/>
    </row>
    <row r="588" spans="2:5" x14ac:dyDescent="0.2">
      <c r="B588" s="100"/>
      <c r="C588" s="85"/>
      <c r="E588" s="100"/>
    </row>
    <row r="589" spans="2:5" x14ac:dyDescent="0.2">
      <c r="B589" s="100"/>
      <c r="C589" s="85"/>
      <c r="E589" s="100"/>
    </row>
    <row r="590" spans="2:5" x14ac:dyDescent="0.2">
      <c r="B590" s="100"/>
      <c r="C590" s="85"/>
      <c r="E590" s="100"/>
    </row>
    <row r="591" spans="2:5" x14ac:dyDescent="0.2">
      <c r="B591" s="100"/>
      <c r="C591" s="85"/>
      <c r="E591" s="100"/>
    </row>
    <row r="592" spans="2:5" x14ac:dyDescent="0.2">
      <c r="B592" s="100"/>
      <c r="C592" s="85"/>
      <c r="E592" s="100"/>
    </row>
    <row r="593" spans="2:5" x14ac:dyDescent="0.2">
      <c r="B593" s="100"/>
      <c r="C593" s="85"/>
      <c r="E593" s="100"/>
    </row>
    <row r="594" spans="2:5" x14ac:dyDescent="0.2">
      <c r="B594" s="100"/>
      <c r="C594" s="85"/>
      <c r="E594" s="100"/>
    </row>
    <row r="595" spans="2:5" x14ac:dyDescent="0.2">
      <c r="B595" s="100"/>
      <c r="C595" s="85"/>
      <c r="E595" s="100"/>
    </row>
    <row r="596" spans="2:5" x14ac:dyDescent="0.2">
      <c r="B596" s="100"/>
      <c r="C596" s="85"/>
      <c r="E596" s="100"/>
    </row>
    <row r="597" spans="2:5" x14ac:dyDescent="0.2">
      <c r="B597" s="100"/>
      <c r="C597" s="85"/>
      <c r="E597" s="100"/>
    </row>
    <row r="598" spans="2:5" x14ac:dyDescent="0.2">
      <c r="B598" s="100"/>
      <c r="C598" s="85"/>
      <c r="E598" s="100"/>
    </row>
    <row r="599" spans="2:5" x14ac:dyDescent="0.2">
      <c r="B599" s="100"/>
      <c r="C599" s="85"/>
      <c r="E599" s="100"/>
    </row>
    <row r="600" spans="2:5" x14ac:dyDescent="0.2">
      <c r="B600" s="100"/>
      <c r="C600" s="85"/>
      <c r="E600" s="100"/>
    </row>
    <row r="601" spans="2:5" x14ac:dyDescent="0.2">
      <c r="B601" s="100"/>
      <c r="C601" s="85"/>
      <c r="E601" s="100"/>
    </row>
    <row r="602" spans="2:5" x14ac:dyDescent="0.2">
      <c r="B602" s="100"/>
      <c r="C602" s="85"/>
      <c r="E602" s="100"/>
    </row>
    <row r="603" spans="2:5" x14ac:dyDescent="0.2">
      <c r="B603" s="100"/>
      <c r="C603" s="85"/>
      <c r="E603" s="100"/>
    </row>
    <row r="604" spans="2:5" x14ac:dyDescent="0.2">
      <c r="B604" s="100"/>
      <c r="C604" s="85"/>
      <c r="E604" s="100"/>
    </row>
    <row r="605" spans="2:5" x14ac:dyDescent="0.2">
      <c r="B605" s="100"/>
      <c r="C605" s="85"/>
      <c r="E605" s="100"/>
    </row>
    <row r="606" spans="2:5" x14ac:dyDescent="0.2">
      <c r="B606" s="100"/>
      <c r="C606" s="85"/>
      <c r="E606" s="100"/>
    </row>
    <row r="607" spans="2:5" x14ac:dyDescent="0.2">
      <c r="B607" s="100"/>
      <c r="C607" s="85"/>
      <c r="E607" s="100"/>
    </row>
    <row r="608" spans="2:5" x14ac:dyDescent="0.2">
      <c r="B608" s="100"/>
      <c r="C608" s="85"/>
      <c r="E608" s="100"/>
    </row>
    <row r="609" spans="2:5" x14ac:dyDescent="0.2">
      <c r="B609" s="100"/>
      <c r="C609" s="85"/>
      <c r="E609" s="100"/>
    </row>
    <row r="610" spans="2:5" x14ac:dyDescent="0.2">
      <c r="B610" s="100"/>
      <c r="C610" s="85"/>
      <c r="E610" s="100"/>
    </row>
    <row r="611" spans="2:5" x14ac:dyDescent="0.2">
      <c r="B611" s="100"/>
      <c r="C611" s="85"/>
      <c r="E611" s="100"/>
    </row>
    <row r="612" spans="2:5" x14ac:dyDescent="0.2">
      <c r="B612" s="100"/>
      <c r="C612" s="85"/>
      <c r="E612" s="100"/>
    </row>
    <row r="613" spans="2:5" x14ac:dyDescent="0.2">
      <c r="B613" s="100"/>
      <c r="C613" s="85"/>
      <c r="E613" s="100"/>
    </row>
    <row r="614" spans="2:5" x14ac:dyDescent="0.2">
      <c r="B614" s="100"/>
      <c r="C614" s="85"/>
      <c r="E614" s="100"/>
    </row>
    <row r="615" spans="2:5" x14ac:dyDescent="0.2">
      <c r="B615" s="100"/>
      <c r="C615" s="85"/>
      <c r="E615" s="100"/>
    </row>
    <row r="616" spans="2:5" x14ac:dyDescent="0.2">
      <c r="B616" s="100"/>
      <c r="C616" s="85"/>
      <c r="E616" s="100"/>
    </row>
    <row r="617" spans="2:5" x14ac:dyDescent="0.2">
      <c r="B617" s="100"/>
      <c r="C617" s="85"/>
      <c r="E617" s="100"/>
    </row>
    <row r="618" spans="2:5" x14ac:dyDescent="0.2">
      <c r="B618" s="100"/>
      <c r="C618" s="85"/>
      <c r="E618" s="100"/>
    </row>
    <row r="619" spans="2:5" x14ac:dyDescent="0.2">
      <c r="B619" s="100"/>
      <c r="C619" s="85"/>
      <c r="E619" s="100"/>
    </row>
    <row r="620" spans="2:5" x14ac:dyDescent="0.2">
      <c r="B620" s="100"/>
      <c r="C620" s="85"/>
      <c r="E620" s="100"/>
    </row>
    <row r="621" spans="2:5" x14ac:dyDescent="0.2">
      <c r="B621" s="100"/>
      <c r="C621" s="85"/>
      <c r="E621" s="100"/>
    </row>
    <row r="622" spans="2:5" x14ac:dyDescent="0.2">
      <c r="B622" s="100"/>
      <c r="C622" s="85"/>
      <c r="E622" s="100"/>
    </row>
    <row r="623" spans="2:5" x14ac:dyDescent="0.2">
      <c r="B623" s="100"/>
      <c r="C623" s="85"/>
      <c r="E623" s="100"/>
    </row>
    <row r="624" spans="2:5" x14ac:dyDescent="0.2">
      <c r="B624" s="100"/>
      <c r="C624" s="85"/>
      <c r="E624" s="100"/>
    </row>
    <row r="625" spans="2:5" x14ac:dyDescent="0.2">
      <c r="B625" s="100"/>
      <c r="C625" s="85"/>
      <c r="E625" s="100"/>
    </row>
    <row r="626" spans="2:5" x14ac:dyDescent="0.2">
      <c r="B626" s="100"/>
      <c r="C626" s="85"/>
      <c r="E626" s="100"/>
    </row>
    <row r="627" spans="2:5" x14ac:dyDescent="0.2">
      <c r="B627" s="100"/>
      <c r="C627" s="85"/>
      <c r="E627" s="100"/>
    </row>
    <row r="628" spans="2:5" x14ac:dyDescent="0.2">
      <c r="B628" s="100"/>
      <c r="C628" s="85"/>
      <c r="E628" s="100"/>
    </row>
    <row r="629" spans="2:5" x14ac:dyDescent="0.2">
      <c r="B629" s="100"/>
      <c r="C629" s="85"/>
      <c r="E629" s="100"/>
    </row>
    <row r="630" spans="2:5" x14ac:dyDescent="0.2">
      <c r="B630" s="100"/>
      <c r="C630" s="85"/>
      <c r="E630" s="100"/>
    </row>
    <row r="631" spans="2:5" x14ac:dyDescent="0.2">
      <c r="B631" s="100"/>
      <c r="C631" s="85"/>
      <c r="E631" s="100"/>
    </row>
    <row r="632" spans="2:5" x14ac:dyDescent="0.2">
      <c r="B632" s="100"/>
      <c r="C632" s="85"/>
      <c r="E632" s="100"/>
    </row>
    <row r="633" spans="2:5" x14ac:dyDescent="0.2">
      <c r="B633" s="100"/>
      <c r="C633" s="85"/>
      <c r="E633" s="100"/>
    </row>
    <row r="634" spans="2:5" x14ac:dyDescent="0.2">
      <c r="B634" s="100"/>
      <c r="C634" s="85"/>
      <c r="E634" s="100"/>
    </row>
    <row r="635" spans="2:5" x14ac:dyDescent="0.2">
      <c r="B635" s="100"/>
      <c r="C635" s="85"/>
      <c r="E635" s="100"/>
    </row>
    <row r="636" spans="2:5" x14ac:dyDescent="0.2">
      <c r="B636" s="100"/>
      <c r="C636" s="85"/>
      <c r="E636" s="100"/>
    </row>
    <row r="637" spans="2:5" x14ac:dyDescent="0.2">
      <c r="B637" s="100"/>
      <c r="C637" s="85"/>
      <c r="E637" s="100"/>
    </row>
    <row r="638" spans="2:5" x14ac:dyDescent="0.2">
      <c r="B638" s="100"/>
      <c r="C638" s="85"/>
      <c r="E638" s="100"/>
    </row>
    <row r="639" spans="2:5" x14ac:dyDescent="0.2">
      <c r="B639" s="100"/>
      <c r="C639" s="85"/>
      <c r="E639" s="100"/>
    </row>
    <row r="640" spans="2:5" x14ac:dyDescent="0.2">
      <c r="B640" s="100"/>
      <c r="E640" s="100"/>
    </row>
    <row r="641" spans="2:5" x14ac:dyDescent="0.2">
      <c r="B641" s="100"/>
      <c r="E641" s="100"/>
    </row>
    <row r="642" spans="2:5" x14ac:dyDescent="0.2">
      <c r="B642" s="100"/>
      <c r="E642" s="100"/>
    </row>
    <row r="643" spans="2:5" x14ac:dyDescent="0.2">
      <c r="B643" s="100"/>
      <c r="E643" s="100"/>
    </row>
    <row r="644" spans="2:5" x14ac:dyDescent="0.2">
      <c r="B644" s="100"/>
      <c r="E644" s="100"/>
    </row>
    <row r="645" spans="2:5" x14ac:dyDescent="0.2">
      <c r="B645" s="100"/>
      <c r="E645" s="100"/>
    </row>
    <row r="646" spans="2:5" x14ac:dyDescent="0.2">
      <c r="B646" s="100"/>
      <c r="C646" s="100"/>
      <c r="E646" s="100"/>
    </row>
    <row r="647" spans="2:5" x14ac:dyDescent="0.2">
      <c r="B647" s="100"/>
      <c r="C647" s="100"/>
      <c r="E647" s="100"/>
    </row>
    <row r="648" spans="2:5" x14ac:dyDescent="0.2">
      <c r="B648" s="100"/>
      <c r="C648" s="100"/>
      <c r="E648" s="100"/>
    </row>
    <row r="649" spans="2:5" x14ac:dyDescent="0.2">
      <c r="B649" s="100"/>
      <c r="C649" s="100"/>
      <c r="E649" s="100"/>
    </row>
    <row r="650" spans="2:5" x14ac:dyDescent="0.2">
      <c r="B650" s="100"/>
      <c r="C650" s="100"/>
      <c r="E650" s="100"/>
    </row>
    <row r="651" spans="2:5" x14ac:dyDescent="0.2">
      <c r="B651" s="100"/>
      <c r="C651" s="100"/>
      <c r="E651" s="100"/>
    </row>
    <row r="652" spans="2:5" x14ac:dyDescent="0.2">
      <c r="B652" s="100"/>
      <c r="C652" s="100"/>
      <c r="E652" s="100"/>
    </row>
    <row r="653" spans="2:5" x14ac:dyDescent="0.2">
      <c r="B653" s="100"/>
      <c r="C653" s="100"/>
      <c r="E653" s="100"/>
    </row>
    <row r="654" spans="2:5" x14ac:dyDescent="0.2">
      <c r="B654" s="100"/>
      <c r="C654" s="100"/>
      <c r="E654" s="100"/>
    </row>
    <row r="655" spans="2:5" x14ac:dyDescent="0.2">
      <c r="B655" s="100"/>
      <c r="C655" s="100"/>
      <c r="E655" s="100"/>
    </row>
    <row r="656" spans="2:5" x14ac:dyDescent="0.2">
      <c r="B656" s="100"/>
      <c r="C656" s="100"/>
      <c r="E656" s="100"/>
    </row>
    <row r="657" spans="2:5" x14ac:dyDescent="0.2">
      <c r="B657" s="100"/>
      <c r="C657" s="100"/>
      <c r="E657" s="100"/>
    </row>
    <row r="658" spans="2:5" x14ac:dyDescent="0.2">
      <c r="B658" s="100"/>
      <c r="C658" s="100"/>
      <c r="E658" s="100"/>
    </row>
  </sheetData>
  <autoFilter ref="A2:G658" xr:uid="{254A1BAA-8FD9-4D65-9377-87ECB73F499D}"/>
  <mergeCells count="54">
    <mergeCell ref="A42:A43"/>
    <mergeCell ref="E467:E468"/>
    <mergeCell ref="A385:A386"/>
    <mergeCell ref="A387:A388"/>
    <mergeCell ref="F470:F471"/>
    <mergeCell ref="E470:E471"/>
    <mergeCell ref="A71:A72"/>
    <mergeCell ref="A73:A74"/>
    <mergeCell ref="G470:G471"/>
    <mergeCell ref="G467:G468"/>
    <mergeCell ref="F467:F468"/>
    <mergeCell ref="A389:A390"/>
    <mergeCell ref="A64:A65"/>
    <mergeCell ref="A75:A76"/>
    <mergeCell ref="A78:A79"/>
    <mergeCell ref="A80:A81"/>
    <mergeCell ref="A85:A87"/>
    <mergeCell ref="A89:A90"/>
    <mergeCell ref="A92:A93"/>
    <mergeCell ref="E536:E537"/>
    <mergeCell ref="G519:G520"/>
    <mergeCell ref="F514:F516"/>
    <mergeCell ref="G514:G516"/>
    <mergeCell ref="E517:E518"/>
    <mergeCell ref="F517:F518"/>
    <mergeCell ref="G517:G518"/>
    <mergeCell ref="E514:E516"/>
    <mergeCell ref="F519:F520"/>
    <mergeCell ref="E519:E520"/>
    <mergeCell ref="G510:G511"/>
    <mergeCell ref="F505:F506"/>
    <mergeCell ref="F510:F511"/>
    <mergeCell ref="G493:G494"/>
    <mergeCell ref="E510:E511"/>
    <mergeCell ref="E493:E494"/>
    <mergeCell ref="G505:G506"/>
    <mergeCell ref="F493:F494"/>
    <mergeCell ref="E505:E506"/>
    <mergeCell ref="A20:A21"/>
    <mergeCell ref="H40:H41"/>
    <mergeCell ref="A46:A47"/>
    <mergeCell ref="A52:A53"/>
    <mergeCell ref="A382:A383"/>
    <mergeCell ref="A351:A352"/>
    <mergeCell ref="A370:A371"/>
    <mergeCell ref="A356:A358"/>
    <mergeCell ref="A347:A348"/>
    <mergeCell ref="A365:A366"/>
    <mergeCell ref="A362:A363"/>
    <mergeCell ref="A23:A24"/>
    <mergeCell ref="A28:A29"/>
    <mergeCell ref="A30:A31"/>
    <mergeCell ref="A38:A39"/>
    <mergeCell ref="A40:A41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511"/>
  <sheetViews>
    <sheetView workbookViewId="0">
      <selection activeCell="C33" sqref="C33"/>
    </sheetView>
  </sheetViews>
  <sheetFormatPr defaultRowHeight="12.75" x14ac:dyDescent="0.2"/>
  <cols>
    <col min="1" max="1" width="11" style="49" customWidth="1"/>
    <col min="2" max="2" width="37.140625" style="49" customWidth="1"/>
    <col min="3" max="3" width="54.42578125" style="49" customWidth="1"/>
    <col min="4" max="4" width="17.140625" style="49" customWidth="1"/>
    <col min="5" max="5" width="12.140625" style="49" customWidth="1"/>
    <col min="6" max="6" width="11.28515625" customWidth="1"/>
    <col min="7" max="7" width="12.28515625" customWidth="1"/>
    <col min="8" max="8" width="11.7109375" customWidth="1"/>
    <col min="9" max="9" width="9.85546875" customWidth="1"/>
  </cols>
  <sheetData>
    <row r="2" spans="1:9" x14ac:dyDescent="0.2">
      <c r="A2" s="377" t="s">
        <v>11</v>
      </c>
      <c r="B2" s="377"/>
      <c r="C2" s="377"/>
      <c r="D2" s="377"/>
      <c r="E2" s="56"/>
    </row>
    <row r="3" spans="1:9" ht="13.5" thickBot="1" x14ac:dyDescent="0.25">
      <c r="G3" s="1"/>
      <c r="H3" s="1"/>
    </row>
    <row r="4" spans="1:9" ht="13.5" thickBot="1" x14ac:dyDescent="0.25">
      <c r="A4" s="4" t="s">
        <v>0</v>
      </c>
      <c r="B4" s="4" t="s">
        <v>2</v>
      </c>
      <c r="C4" s="4" t="s">
        <v>3</v>
      </c>
      <c r="D4" s="4" t="s">
        <v>4</v>
      </c>
      <c r="E4" s="4" t="s">
        <v>10</v>
      </c>
      <c r="F4" s="5" t="s">
        <v>7</v>
      </c>
      <c r="G4" s="5" t="s">
        <v>8</v>
      </c>
      <c r="H4" s="1"/>
    </row>
    <row r="5" spans="1:9" x14ac:dyDescent="0.2">
      <c r="A5" s="378" t="s">
        <v>6</v>
      </c>
      <c r="B5" s="378"/>
      <c r="C5" s="378"/>
      <c r="D5" s="378"/>
      <c r="E5" s="57"/>
      <c r="F5" s="2"/>
      <c r="G5" s="32"/>
      <c r="H5" s="1"/>
    </row>
    <row r="6" spans="1:9" x14ac:dyDescent="0.2">
      <c r="A6" s="58"/>
      <c r="B6" s="53"/>
      <c r="C6" s="3"/>
      <c r="D6" s="50"/>
      <c r="E6" s="50"/>
      <c r="F6" s="62"/>
      <c r="G6" s="50">
        <f>+E6/60*F6</f>
        <v>0</v>
      </c>
      <c r="H6" s="1"/>
    </row>
    <row r="7" spans="1:9" x14ac:dyDescent="0.2">
      <c r="A7" s="375"/>
      <c r="B7" s="53"/>
      <c r="C7" s="12"/>
      <c r="D7" s="45"/>
      <c r="E7" s="45"/>
      <c r="F7" s="46"/>
      <c r="G7" s="50">
        <f>+E7/60*F7</f>
        <v>0</v>
      </c>
      <c r="H7" s="1"/>
      <c r="I7" s="32"/>
    </row>
    <row r="8" spans="1:9" x14ac:dyDescent="0.2">
      <c r="A8" s="375"/>
      <c r="B8" s="53"/>
      <c r="C8" s="3"/>
      <c r="D8" s="50"/>
      <c r="E8" s="50"/>
      <c r="F8" s="62"/>
      <c r="G8" s="50">
        <f>+E8/60*F8</f>
        <v>0</v>
      </c>
      <c r="H8" s="1"/>
    </row>
    <row r="9" spans="1:9" s="46" customFormat="1" ht="27" customHeight="1" x14ac:dyDescent="0.2">
      <c r="A9" s="58"/>
      <c r="B9" s="53"/>
      <c r="C9" s="3"/>
      <c r="D9" s="50"/>
      <c r="E9" s="45"/>
      <c r="G9" s="50">
        <f>+E9/60*F9</f>
        <v>0</v>
      </c>
      <c r="H9" s="62"/>
    </row>
    <row r="10" spans="1:9" x14ac:dyDescent="0.2">
      <c r="A10" s="50"/>
      <c r="B10" s="53"/>
      <c r="C10" s="3"/>
      <c r="D10" s="45"/>
      <c r="E10" s="50"/>
      <c r="F10" s="55"/>
      <c r="G10" s="50">
        <f>+E10/60*F10</f>
        <v>0</v>
      </c>
      <c r="H10" s="1"/>
    </row>
    <row r="11" spans="1:9" x14ac:dyDescent="0.2">
      <c r="A11" s="45"/>
      <c r="B11" s="53"/>
      <c r="C11" s="34"/>
      <c r="D11" s="50"/>
      <c r="E11" s="50"/>
      <c r="F11" s="62"/>
      <c r="G11" s="50">
        <f t="shared" ref="G11:G27" si="0">+E11/60*F11</f>
        <v>0</v>
      </c>
      <c r="H11" s="1"/>
    </row>
    <row r="12" spans="1:9" x14ac:dyDescent="0.2">
      <c r="A12" s="45"/>
      <c r="B12" s="53"/>
      <c r="C12" s="3"/>
      <c r="D12" s="50"/>
      <c r="E12" s="51"/>
      <c r="F12" s="55"/>
      <c r="G12" s="50">
        <f>+E12/60*F12</f>
        <v>0</v>
      </c>
      <c r="H12" s="1"/>
    </row>
    <row r="13" spans="1:9" x14ac:dyDescent="0.2">
      <c r="A13" s="45"/>
      <c r="B13" s="53"/>
      <c r="C13" s="3"/>
      <c r="D13" s="50"/>
      <c r="E13" s="50"/>
      <c r="F13" s="62"/>
      <c r="G13" s="50">
        <f t="shared" si="0"/>
        <v>0</v>
      </c>
      <c r="H13" s="1"/>
    </row>
    <row r="14" spans="1:9" x14ac:dyDescent="0.2">
      <c r="A14" s="45"/>
      <c r="B14" s="53"/>
      <c r="C14" s="7"/>
      <c r="D14" s="50"/>
      <c r="E14" s="50"/>
      <c r="F14" s="55"/>
      <c r="G14" s="50">
        <f>+E14/60*F14</f>
        <v>0</v>
      </c>
      <c r="H14" s="1"/>
    </row>
    <row r="15" spans="1:9" x14ac:dyDescent="0.2">
      <c r="A15" s="45"/>
      <c r="B15" s="53"/>
      <c r="C15" s="7"/>
      <c r="D15" s="45"/>
      <c r="E15" s="45"/>
      <c r="F15" s="62"/>
      <c r="G15" s="32">
        <f t="shared" si="0"/>
        <v>0</v>
      </c>
      <c r="H15" s="1"/>
    </row>
    <row r="16" spans="1:9" x14ac:dyDescent="0.2">
      <c r="A16" s="50"/>
      <c r="B16" s="63"/>
      <c r="C16" s="7"/>
      <c r="D16" s="32"/>
      <c r="E16" s="50"/>
      <c r="F16" s="62"/>
      <c r="G16" s="68">
        <f>+E16/60*F16</f>
        <v>0</v>
      </c>
      <c r="H16" s="1"/>
    </row>
    <row r="17" spans="1:8" x14ac:dyDescent="0.2">
      <c r="A17" s="45"/>
      <c r="B17" s="53"/>
      <c r="C17" s="7"/>
      <c r="D17" s="50"/>
      <c r="E17" s="50"/>
      <c r="F17" s="62"/>
      <c r="G17" s="32"/>
      <c r="H17" s="1"/>
    </row>
    <row r="18" spans="1:8" x14ac:dyDescent="0.2">
      <c r="A18" s="45"/>
      <c r="B18" s="7"/>
      <c r="C18" s="23"/>
      <c r="D18" s="32"/>
      <c r="E18" s="50"/>
      <c r="F18" s="62"/>
      <c r="G18" s="32"/>
      <c r="H18" s="1"/>
    </row>
    <row r="19" spans="1:8" x14ac:dyDescent="0.2">
      <c r="A19" s="45"/>
      <c r="B19" s="53"/>
      <c r="C19" s="31"/>
      <c r="D19" s="50"/>
      <c r="E19" s="50"/>
      <c r="F19" s="62"/>
      <c r="G19" s="50">
        <f t="shared" si="0"/>
        <v>0</v>
      </c>
      <c r="H19" s="1"/>
    </row>
    <row r="20" spans="1:8" x14ac:dyDescent="0.2">
      <c r="A20" s="59"/>
      <c r="B20" s="66"/>
      <c r="C20" s="31"/>
      <c r="D20" s="50"/>
      <c r="E20" s="50"/>
      <c r="F20" s="62"/>
      <c r="G20" s="50">
        <f t="shared" si="0"/>
        <v>0</v>
      </c>
      <c r="H20" s="1"/>
    </row>
    <row r="21" spans="1:8" x14ac:dyDescent="0.2">
      <c r="A21" s="45"/>
      <c r="B21" s="66"/>
      <c r="C21" s="7"/>
      <c r="D21" s="32"/>
      <c r="E21" s="50"/>
      <c r="F21" s="62"/>
      <c r="G21" s="32">
        <f t="shared" si="0"/>
        <v>0</v>
      </c>
      <c r="H21" s="1"/>
    </row>
    <row r="22" spans="1:8" x14ac:dyDescent="0.2">
      <c r="A22" s="45"/>
      <c r="B22" s="66"/>
      <c r="C22" s="3"/>
      <c r="D22" s="50"/>
      <c r="E22" s="50"/>
      <c r="F22" s="62"/>
      <c r="G22" s="69">
        <f t="shared" si="0"/>
        <v>0</v>
      </c>
      <c r="H22" s="1"/>
    </row>
    <row r="23" spans="1:8" x14ac:dyDescent="0.2">
      <c r="A23" s="375"/>
      <c r="B23" s="66"/>
      <c r="C23" s="8"/>
      <c r="D23" s="50"/>
      <c r="E23" s="50"/>
      <c r="F23" s="62"/>
      <c r="G23" s="50">
        <f t="shared" si="0"/>
        <v>0</v>
      </c>
      <c r="H23" s="376"/>
    </row>
    <row r="24" spans="1:8" x14ac:dyDescent="0.2">
      <c r="A24" s="375"/>
      <c r="B24" s="66"/>
      <c r="C24" s="8"/>
      <c r="D24" s="50"/>
      <c r="E24" s="50"/>
      <c r="F24" s="62"/>
      <c r="G24" s="50">
        <f t="shared" si="0"/>
        <v>0</v>
      </c>
      <c r="H24" s="376"/>
    </row>
    <row r="25" spans="1:8" x14ac:dyDescent="0.2">
      <c r="A25" s="50"/>
      <c r="B25" s="66"/>
      <c r="C25" s="8"/>
      <c r="D25" s="64"/>
      <c r="E25" s="50"/>
      <c r="F25" s="62"/>
      <c r="G25" s="50">
        <f t="shared" si="0"/>
        <v>0</v>
      </c>
      <c r="H25" s="1"/>
    </row>
    <row r="26" spans="1:8" x14ac:dyDescent="0.2">
      <c r="A26" s="50"/>
      <c r="B26" s="66"/>
      <c r="C26" s="8"/>
      <c r="D26" s="50"/>
      <c r="E26" s="64"/>
      <c r="F26" s="55"/>
      <c r="G26" s="64">
        <f t="shared" si="0"/>
        <v>0</v>
      </c>
      <c r="H26" s="1"/>
    </row>
    <row r="27" spans="1:8" x14ac:dyDescent="0.2">
      <c r="A27" s="50"/>
      <c r="B27" s="66"/>
      <c r="C27" s="8"/>
      <c r="D27" s="64"/>
      <c r="E27" s="64"/>
      <c r="F27" s="55"/>
      <c r="G27" s="64">
        <f t="shared" si="0"/>
        <v>0</v>
      </c>
      <c r="H27" s="1"/>
    </row>
    <row r="28" spans="1:8" x14ac:dyDescent="0.2">
      <c r="A28" s="64"/>
      <c r="B28" s="66"/>
      <c r="C28" s="8"/>
      <c r="D28" s="50"/>
      <c r="E28" s="32"/>
      <c r="F28" s="55"/>
      <c r="G28" s="50">
        <f t="shared" ref="G28:G92" si="1">+E28/60*F28</f>
        <v>0</v>
      </c>
      <c r="H28" s="1"/>
    </row>
    <row r="29" spans="1:8" x14ac:dyDescent="0.2">
      <c r="A29" s="65"/>
      <c r="B29" s="66"/>
      <c r="C29" s="8"/>
      <c r="D29" s="50"/>
      <c r="E29" s="50"/>
      <c r="F29" s="62"/>
      <c r="G29" s="50">
        <f t="shared" si="1"/>
        <v>0</v>
      </c>
      <c r="H29" s="1"/>
    </row>
    <row r="30" spans="1:8" x14ac:dyDescent="0.2">
      <c r="A30" s="45"/>
      <c r="B30" s="66"/>
      <c r="C30" s="8"/>
      <c r="D30" s="50"/>
      <c r="E30" s="50"/>
      <c r="F30" s="62"/>
      <c r="G30" s="50">
        <f t="shared" si="1"/>
        <v>0</v>
      </c>
      <c r="H30" s="1"/>
    </row>
    <row r="31" spans="1:8" x14ac:dyDescent="0.2">
      <c r="A31" s="64"/>
      <c r="B31" s="66"/>
      <c r="C31" s="8"/>
      <c r="D31" s="64"/>
      <c r="E31" s="64"/>
      <c r="F31" s="67"/>
      <c r="G31" s="64">
        <f>+E31/60*F31</f>
        <v>0</v>
      </c>
      <c r="H31" s="1"/>
    </row>
    <row r="32" spans="1:8" x14ac:dyDescent="0.2">
      <c r="A32" s="375"/>
      <c r="B32" s="66"/>
      <c r="C32" s="3"/>
      <c r="D32" s="50"/>
      <c r="E32" s="50"/>
      <c r="F32" s="62"/>
      <c r="G32" s="50">
        <f t="shared" si="1"/>
        <v>0</v>
      </c>
      <c r="H32" s="1"/>
    </row>
    <row r="33" spans="1:8" x14ac:dyDescent="0.2">
      <c r="A33" s="375"/>
      <c r="B33" s="66"/>
      <c r="C33" s="20"/>
      <c r="D33" s="50"/>
      <c r="E33" s="50"/>
      <c r="F33" s="62"/>
      <c r="G33" s="69">
        <f t="shared" si="1"/>
        <v>0</v>
      </c>
      <c r="H33" s="1"/>
    </row>
    <row r="34" spans="1:8" x14ac:dyDescent="0.2">
      <c r="A34" s="375"/>
      <c r="B34" s="7"/>
      <c r="C34" s="53"/>
      <c r="D34" s="50"/>
      <c r="E34" s="32"/>
      <c r="F34" s="55"/>
      <c r="G34" s="50">
        <f t="shared" si="1"/>
        <v>0</v>
      </c>
      <c r="H34" s="1"/>
    </row>
    <row r="35" spans="1:8" x14ac:dyDescent="0.2">
      <c r="A35" s="375"/>
      <c r="B35" s="66"/>
      <c r="C35" s="20"/>
      <c r="D35" s="50"/>
      <c r="E35" s="50"/>
      <c r="F35" s="62"/>
      <c r="G35" s="50">
        <f t="shared" si="1"/>
        <v>0</v>
      </c>
      <c r="H35" s="1"/>
    </row>
    <row r="36" spans="1:8" x14ac:dyDescent="0.2">
      <c r="A36" s="375"/>
      <c r="B36" s="7"/>
      <c r="C36" s="20"/>
      <c r="D36" s="50"/>
      <c r="E36" s="50"/>
      <c r="F36" s="62"/>
      <c r="G36" s="50">
        <f t="shared" si="1"/>
        <v>0</v>
      </c>
      <c r="H36" s="1"/>
    </row>
    <row r="37" spans="1:8" x14ac:dyDescent="0.2">
      <c r="A37" s="375"/>
      <c r="B37" s="73"/>
      <c r="C37" s="8"/>
      <c r="D37" s="50"/>
      <c r="E37" s="50"/>
      <c r="F37" s="62"/>
      <c r="G37" s="50">
        <f t="shared" si="1"/>
        <v>0</v>
      </c>
      <c r="H37" s="1"/>
    </row>
    <row r="38" spans="1:8" x14ac:dyDescent="0.2">
      <c r="A38" s="375"/>
      <c r="B38" s="7"/>
      <c r="C38" s="73"/>
      <c r="D38" s="50"/>
      <c r="E38" s="50"/>
      <c r="F38" s="62"/>
      <c r="G38" s="50">
        <f t="shared" si="1"/>
        <v>0</v>
      </c>
      <c r="H38" s="1"/>
    </row>
    <row r="39" spans="1:8" x14ac:dyDescent="0.2">
      <c r="A39" s="65"/>
      <c r="B39" s="53"/>
      <c r="C39" s="20"/>
      <c r="D39" s="50"/>
      <c r="E39" s="50"/>
      <c r="F39" s="62"/>
      <c r="G39" s="50">
        <f t="shared" si="1"/>
        <v>0</v>
      </c>
      <c r="H39" s="1"/>
    </row>
    <row r="40" spans="1:8" x14ac:dyDescent="0.2">
      <c r="A40" s="65"/>
      <c r="B40" s="53"/>
      <c r="C40" s="74"/>
      <c r="D40" s="50"/>
      <c r="E40" s="50"/>
      <c r="F40" s="62"/>
      <c r="G40" s="50">
        <f t="shared" si="1"/>
        <v>0</v>
      </c>
      <c r="H40" s="1"/>
    </row>
    <row r="41" spans="1:8" x14ac:dyDescent="0.2">
      <c r="A41" s="64"/>
      <c r="B41" s="7"/>
      <c r="C41" s="7"/>
      <c r="D41" s="71"/>
      <c r="E41" s="50"/>
      <c r="F41" s="62"/>
      <c r="G41" s="50">
        <f t="shared" si="1"/>
        <v>0</v>
      </c>
      <c r="H41" s="1"/>
    </row>
    <row r="42" spans="1:8" x14ac:dyDescent="0.2">
      <c r="A42" s="65"/>
      <c r="B42" s="73"/>
      <c r="C42" s="73"/>
      <c r="D42" s="50"/>
      <c r="E42" s="50"/>
      <c r="F42" s="62"/>
      <c r="G42" s="50">
        <f t="shared" si="1"/>
        <v>0</v>
      </c>
      <c r="H42" s="1"/>
    </row>
    <row r="43" spans="1:8" x14ac:dyDescent="0.2">
      <c r="A43" s="65"/>
      <c r="B43" s="7"/>
      <c r="C43" s="7"/>
      <c r="D43" s="9"/>
      <c r="E43" s="21"/>
      <c r="F43" s="55"/>
      <c r="G43" s="50">
        <f t="shared" si="1"/>
        <v>0</v>
      </c>
      <c r="H43" s="1"/>
    </row>
    <row r="44" spans="1:8" x14ac:dyDescent="0.2">
      <c r="A44" s="65"/>
      <c r="B44" s="7"/>
      <c r="C44" s="7"/>
      <c r="D44" s="32"/>
      <c r="E44" s="50"/>
      <c r="F44" s="13"/>
      <c r="G44" s="50">
        <f t="shared" si="1"/>
        <v>0</v>
      </c>
      <c r="H44" s="1"/>
    </row>
    <row r="45" spans="1:8" x14ac:dyDescent="0.2">
      <c r="A45" s="72"/>
      <c r="B45" s="7"/>
      <c r="C45" s="7"/>
      <c r="D45" s="32"/>
      <c r="E45" s="71"/>
      <c r="F45" s="13"/>
      <c r="G45" s="71">
        <f t="shared" si="1"/>
        <v>0</v>
      </c>
      <c r="H45" s="1"/>
    </row>
    <row r="46" spans="1:8" x14ac:dyDescent="0.2">
      <c r="A46" s="65"/>
      <c r="B46" s="73"/>
      <c r="C46" s="3"/>
      <c r="D46" s="9"/>
      <c r="E46" s="21"/>
      <c r="F46" s="55"/>
      <c r="G46" s="50">
        <f t="shared" si="1"/>
        <v>0</v>
      </c>
      <c r="H46" s="1"/>
    </row>
    <row r="47" spans="1:8" x14ac:dyDescent="0.2">
      <c r="A47" s="75"/>
      <c r="B47" s="73"/>
      <c r="C47" s="3"/>
      <c r="D47" s="71"/>
      <c r="E47" s="50"/>
      <c r="F47" s="13"/>
      <c r="G47" s="50">
        <f t="shared" si="1"/>
        <v>0</v>
      </c>
      <c r="H47" s="1"/>
    </row>
    <row r="48" spans="1:8" x14ac:dyDescent="0.2">
      <c r="A48" s="64"/>
      <c r="B48" s="79"/>
      <c r="C48" s="3"/>
      <c r="D48" s="9"/>
      <c r="E48" s="81"/>
      <c r="F48" s="55"/>
      <c r="G48" s="50">
        <f t="shared" si="1"/>
        <v>0</v>
      </c>
      <c r="H48" s="1"/>
    </row>
    <row r="49" spans="1:8" x14ac:dyDescent="0.2">
      <c r="A49" s="65"/>
      <c r="B49" s="79"/>
      <c r="C49" s="3"/>
      <c r="D49" s="77"/>
      <c r="E49" s="32"/>
      <c r="F49" s="29"/>
      <c r="G49" s="82">
        <f t="shared" si="1"/>
        <v>0</v>
      </c>
      <c r="H49" s="60"/>
    </row>
    <row r="50" spans="1:8" x14ac:dyDescent="0.2">
      <c r="A50" s="65"/>
      <c r="B50" s="79"/>
      <c r="C50" s="7"/>
      <c r="D50" s="9"/>
      <c r="E50" s="21"/>
      <c r="F50" s="55"/>
      <c r="G50" s="50"/>
      <c r="H50" s="60"/>
    </row>
    <row r="51" spans="1:8" x14ac:dyDescent="0.2">
      <c r="A51" s="78"/>
      <c r="B51" s="79"/>
      <c r="C51" s="24"/>
      <c r="D51" s="32"/>
      <c r="E51" s="50"/>
      <c r="F51" s="13"/>
      <c r="G51" s="50"/>
      <c r="H51" s="60"/>
    </row>
    <row r="52" spans="1:8" x14ac:dyDescent="0.2">
      <c r="A52" s="65"/>
      <c r="B52" s="79"/>
      <c r="C52" s="7"/>
      <c r="D52" s="9"/>
      <c r="E52" s="21"/>
      <c r="F52" s="55"/>
      <c r="G52" s="77">
        <f t="shared" si="1"/>
        <v>0</v>
      </c>
      <c r="H52" s="60"/>
    </row>
    <row r="53" spans="1:8" x14ac:dyDescent="0.2">
      <c r="A53" s="65"/>
      <c r="B53" s="79"/>
      <c r="C53" s="7"/>
      <c r="D53" s="32"/>
      <c r="E53" s="50"/>
      <c r="F53" s="13"/>
      <c r="G53" s="77">
        <f t="shared" si="1"/>
        <v>0</v>
      </c>
      <c r="H53" s="1"/>
    </row>
    <row r="54" spans="1:8" x14ac:dyDescent="0.2">
      <c r="A54" s="77"/>
      <c r="B54" s="79"/>
      <c r="C54" s="3"/>
      <c r="D54" s="9"/>
      <c r="E54" s="21"/>
      <c r="F54" s="55"/>
      <c r="G54" s="77">
        <f t="shared" si="1"/>
        <v>0</v>
      </c>
      <c r="H54" s="1"/>
    </row>
    <row r="55" spans="1:8" x14ac:dyDescent="0.2">
      <c r="A55" s="78"/>
      <c r="B55" s="79"/>
      <c r="C55" s="3"/>
      <c r="D55" s="9"/>
      <c r="E55" s="21"/>
      <c r="F55" s="55"/>
      <c r="G55" s="77">
        <f t="shared" si="1"/>
        <v>0</v>
      </c>
      <c r="H55" s="1"/>
    </row>
    <row r="56" spans="1:8" x14ac:dyDescent="0.2">
      <c r="A56" s="77"/>
      <c r="B56" s="79"/>
      <c r="C56" s="3"/>
      <c r="D56" s="9"/>
      <c r="E56" s="21"/>
      <c r="F56" s="55"/>
      <c r="G56" s="77">
        <f t="shared" si="1"/>
        <v>0</v>
      </c>
      <c r="H56" s="1"/>
    </row>
    <row r="57" spans="1:8" x14ac:dyDescent="0.2">
      <c r="A57" s="78"/>
      <c r="B57" s="79"/>
      <c r="C57" s="7"/>
      <c r="D57" s="9"/>
      <c r="E57" s="21"/>
      <c r="F57" s="55"/>
      <c r="G57" s="50">
        <f t="shared" si="1"/>
        <v>0</v>
      </c>
      <c r="H57" s="1"/>
    </row>
    <row r="58" spans="1:8" x14ac:dyDescent="0.2">
      <c r="A58" s="78"/>
      <c r="B58" s="79"/>
      <c r="C58" s="3"/>
      <c r="D58" s="9"/>
      <c r="E58" s="81"/>
      <c r="F58" s="55"/>
      <c r="G58" s="50">
        <f t="shared" si="1"/>
        <v>0</v>
      </c>
      <c r="H58" s="1"/>
    </row>
    <row r="59" spans="1:8" x14ac:dyDescent="0.2">
      <c r="A59" s="45"/>
      <c r="B59" s="79"/>
      <c r="C59" s="3"/>
      <c r="D59" s="9"/>
      <c r="E59" s="81"/>
      <c r="F59" s="55"/>
      <c r="G59" s="50">
        <f t="shared" si="1"/>
        <v>0</v>
      </c>
      <c r="H59" s="1"/>
    </row>
    <row r="60" spans="1:8" x14ac:dyDescent="0.2">
      <c r="A60" s="375"/>
      <c r="B60" s="79"/>
      <c r="C60" s="3"/>
      <c r="D60" s="50"/>
      <c r="E60" s="50"/>
      <c r="F60" s="55"/>
      <c r="G60" s="50">
        <f t="shared" si="1"/>
        <v>0</v>
      </c>
      <c r="H60" s="1"/>
    </row>
    <row r="61" spans="1:8" x14ac:dyDescent="0.2">
      <c r="A61" s="375"/>
      <c r="B61" s="79"/>
      <c r="C61" s="7"/>
      <c r="D61" s="32"/>
      <c r="E61" s="32"/>
      <c r="F61" s="55"/>
      <c r="G61" s="50">
        <f t="shared" si="1"/>
        <v>0</v>
      </c>
      <c r="H61" s="1"/>
    </row>
    <row r="62" spans="1:8" x14ac:dyDescent="0.2">
      <c r="A62" s="45"/>
      <c r="B62" s="22"/>
      <c r="C62" s="10"/>
      <c r="D62" s="50"/>
      <c r="E62" s="32"/>
      <c r="F62" s="55"/>
      <c r="G62" s="50">
        <f t="shared" si="1"/>
        <v>0</v>
      </c>
      <c r="H62" s="1"/>
    </row>
    <row r="63" spans="1:8" x14ac:dyDescent="0.2">
      <c r="A63" s="45"/>
      <c r="B63" s="53"/>
      <c r="C63" s="7"/>
      <c r="D63" s="9"/>
      <c r="E63" s="32"/>
      <c r="F63" s="55"/>
      <c r="G63" s="50">
        <f t="shared" si="1"/>
        <v>0</v>
      </c>
      <c r="H63" s="1"/>
    </row>
    <row r="64" spans="1:8" x14ac:dyDescent="0.2">
      <c r="A64" s="78"/>
      <c r="B64" s="53"/>
      <c r="C64" s="76"/>
      <c r="D64" s="9"/>
      <c r="E64" s="32"/>
      <c r="F64" s="55"/>
      <c r="G64" s="50">
        <f t="shared" si="1"/>
        <v>0</v>
      </c>
      <c r="H64" s="1"/>
    </row>
    <row r="65" spans="1:8" x14ac:dyDescent="0.2">
      <c r="A65" s="78"/>
      <c r="B65" s="79"/>
      <c r="C65" s="3"/>
      <c r="D65" s="50"/>
      <c r="E65" s="50"/>
      <c r="F65" s="55"/>
      <c r="G65" s="47">
        <f t="shared" si="1"/>
        <v>0</v>
      </c>
      <c r="H65" s="1"/>
    </row>
    <row r="66" spans="1:8" x14ac:dyDescent="0.2">
      <c r="A66" s="78"/>
      <c r="B66" s="22"/>
      <c r="C66" s="3"/>
      <c r="D66" s="77"/>
      <c r="E66" s="77"/>
      <c r="F66" s="55"/>
      <c r="G66" s="50">
        <f>+E66/60*F66</f>
        <v>0</v>
      </c>
      <c r="H66" s="1"/>
    </row>
    <row r="67" spans="1:8" x14ac:dyDescent="0.2">
      <c r="A67" s="375"/>
      <c r="B67" s="7"/>
      <c r="C67" s="3"/>
      <c r="D67" s="9"/>
      <c r="E67" s="32"/>
      <c r="F67" s="55"/>
      <c r="G67" s="50">
        <f t="shared" si="1"/>
        <v>0</v>
      </c>
      <c r="H67" s="1"/>
    </row>
    <row r="68" spans="1:8" x14ac:dyDescent="0.2">
      <c r="A68" s="375"/>
      <c r="B68" s="7"/>
      <c r="C68" s="80"/>
      <c r="D68" s="9"/>
      <c r="E68" s="32"/>
      <c r="F68" s="55"/>
      <c r="G68" s="50">
        <f t="shared" si="1"/>
        <v>0</v>
      </c>
      <c r="H68" s="1"/>
    </row>
    <row r="69" spans="1:8" x14ac:dyDescent="0.2">
      <c r="A69" s="375"/>
      <c r="B69" s="379"/>
      <c r="C69" s="80"/>
      <c r="D69" s="50"/>
      <c r="E69" s="77"/>
      <c r="F69" s="55"/>
      <c r="G69" s="50">
        <f t="shared" si="1"/>
        <v>0</v>
      </c>
      <c r="H69" s="1"/>
    </row>
    <row r="70" spans="1:8" x14ac:dyDescent="0.2">
      <c r="A70" s="375"/>
      <c r="B70" s="380"/>
      <c r="C70" s="3"/>
      <c r="D70" s="9"/>
      <c r="E70" s="81"/>
      <c r="F70" s="55"/>
      <c r="G70" s="50">
        <f t="shared" si="1"/>
        <v>0</v>
      </c>
      <c r="H70" s="1"/>
    </row>
    <row r="71" spans="1:8" x14ac:dyDescent="0.2">
      <c r="A71" s="375"/>
      <c r="B71" s="53"/>
      <c r="C71" s="7"/>
      <c r="D71" s="9"/>
      <c r="E71" s="32"/>
      <c r="F71" s="55"/>
      <c r="G71" s="50">
        <f t="shared" si="1"/>
        <v>0</v>
      </c>
      <c r="H71" s="1"/>
    </row>
    <row r="72" spans="1:8" x14ac:dyDescent="0.2">
      <c r="A72" s="375"/>
      <c r="B72" s="53"/>
      <c r="C72" s="80"/>
      <c r="D72" s="9"/>
      <c r="E72" s="50"/>
      <c r="F72" s="6"/>
      <c r="G72" s="50">
        <f t="shared" si="1"/>
        <v>0</v>
      </c>
      <c r="H72" s="1"/>
    </row>
    <row r="73" spans="1:8" x14ac:dyDescent="0.2">
      <c r="A73" s="78"/>
      <c r="B73" s="53"/>
      <c r="C73" s="7"/>
      <c r="D73" s="9"/>
      <c r="E73" s="50"/>
      <c r="F73" s="6"/>
      <c r="G73" s="50">
        <f t="shared" si="1"/>
        <v>0</v>
      </c>
      <c r="H73" s="1"/>
    </row>
    <row r="74" spans="1:8" x14ac:dyDescent="0.2">
      <c r="A74" s="78"/>
      <c r="B74" s="53"/>
      <c r="C74" s="7"/>
      <c r="D74" s="32"/>
      <c r="E74" s="32"/>
      <c r="F74" s="55"/>
      <c r="G74" s="50">
        <f t="shared" si="1"/>
        <v>0</v>
      </c>
      <c r="H74" s="1"/>
    </row>
    <row r="75" spans="1:8" x14ac:dyDescent="0.2">
      <c r="A75" s="78"/>
      <c r="B75" s="53"/>
      <c r="C75" s="7"/>
      <c r="D75" s="50"/>
      <c r="E75" s="32"/>
      <c r="F75" s="55"/>
      <c r="G75" s="50">
        <f t="shared" si="1"/>
        <v>0</v>
      </c>
      <c r="H75" s="1"/>
    </row>
    <row r="76" spans="1:8" x14ac:dyDescent="0.2">
      <c r="A76" s="77"/>
      <c r="B76" s="53"/>
      <c r="C76" s="7"/>
      <c r="D76" s="9"/>
      <c r="E76" s="50"/>
      <c r="F76" s="6"/>
      <c r="G76" s="50">
        <f t="shared" si="1"/>
        <v>0</v>
      </c>
      <c r="H76" s="1"/>
    </row>
    <row r="77" spans="1:8" x14ac:dyDescent="0.2">
      <c r="A77" s="78"/>
      <c r="B77" s="53"/>
      <c r="C77" s="53"/>
      <c r="D77" s="9"/>
      <c r="E77" s="50"/>
      <c r="F77" s="6"/>
      <c r="G77" s="50">
        <f t="shared" si="1"/>
        <v>0</v>
      </c>
      <c r="H77" s="1"/>
    </row>
    <row r="78" spans="1:8" x14ac:dyDescent="0.2">
      <c r="A78" s="78"/>
      <c r="B78" s="53"/>
      <c r="C78" s="7"/>
      <c r="D78" s="32"/>
      <c r="E78" s="32"/>
      <c r="F78" s="55"/>
      <c r="G78" s="47">
        <f t="shared" si="1"/>
        <v>0</v>
      </c>
      <c r="H78" s="1"/>
    </row>
    <row r="79" spans="1:8" x14ac:dyDescent="0.2">
      <c r="A79" s="375"/>
      <c r="B79" s="53"/>
      <c r="C79" s="7"/>
      <c r="D79" s="9"/>
      <c r="E79" s="50"/>
      <c r="F79" s="6"/>
      <c r="G79" s="50">
        <f t="shared" si="1"/>
        <v>0</v>
      </c>
      <c r="H79" s="1"/>
    </row>
    <row r="80" spans="1:8" x14ac:dyDescent="0.2">
      <c r="A80" s="375"/>
      <c r="B80" s="53"/>
      <c r="C80" s="7"/>
      <c r="D80" s="32"/>
      <c r="E80" s="21"/>
      <c r="F80" s="55"/>
      <c r="G80" s="50">
        <f t="shared" si="1"/>
        <v>0</v>
      </c>
      <c r="H80" s="1"/>
    </row>
    <row r="81" spans="1:8" x14ac:dyDescent="0.2">
      <c r="A81" s="375"/>
      <c r="B81" s="53"/>
      <c r="C81" s="7"/>
      <c r="D81" s="9"/>
      <c r="E81" s="50"/>
      <c r="F81" s="6"/>
      <c r="G81" s="50">
        <f t="shared" si="1"/>
        <v>0</v>
      </c>
      <c r="H81" s="1"/>
    </row>
    <row r="82" spans="1:8" x14ac:dyDescent="0.2">
      <c r="A82" s="381"/>
      <c r="B82" s="53"/>
      <c r="C82" s="3"/>
      <c r="D82" s="32"/>
      <c r="E82" s="21"/>
      <c r="F82" s="55"/>
      <c r="G82" s="50">
        <f t="shared" si="1"/>
        <v>0</v>
      </c>
      <c r="H82" s="1"/>
    </row>
    <row r="83" spans="1:8" x14ac:dyDescent="0.2">
      <c r="A83" s="373"/>
      <c r="B83" s="53"/>
      <c r="C83" s="7"/>
      <c r="D83" s="9"/>
      <c r="E83" s="50"/>
      <c r="F83" s="6"/>
      <c r="G83" s="50">
        <f t="shared" si="1"/>
        <v>0</v>
      </c>
      <c r="H83" s="1"/>
    </row>
    <row r="84" spans="1:8" x14ac:dyDescent="0.2">
      <c r="A84" s="381"/>
      <c r="B84" s="22"/>
      <c r="C84" s="7"/>
      <c r="D84" s="32"/>
      <c r="E84" s="21"/>
      <c r="F84" s="55"/>
      <c r="G84" s="50">
        <f t="shared" si="1"/>
        <v>0</v>
      </c>
      <c r="H84" s="1"/>
    </row>
    <row r="85" spans="1:8" x14ac:dyDescent="0.2">
      <c r="A85" s="381"/>
      <c r="B85" s="22"/>
      <c r="C85" s="7"/>
      <c r="D85" s="32"/>
      <c r="E85" s="32"/>
      <c r="F85" s="55"/>
      <c r="G85" s="50">
        <f t="shared" si="1"/>
        <v>0</v>
      </c>
      <c r="H85" s="1"/>
    </row>
    <row r="86" spans="1:8" x14ac:dyDescent="0.2">
      <c r="A86" s="373"/>
      <c r="B86" s="22"/>
      <c r="C86" s="7"/>
      <c r="D86" s="32"/>
      <c r="E86" s="32"/>
      <c r="F86" s="55"/>
      <c r="G86" s="50">
        <f t="shared" si="1"/>
        <v>0</v>
      </c>
      <c r="H86" s="1"/>
    </row>
    <row r="87" spans="1:8" x14ac:dyDescent="0.2">
      <c r="A87" s="375"/>
      <c r="B87" s="53"/>
      <c r="C87" s="7"/>
      <c r="D87" s="9"/>
      <c r="E87" s="50"/>
      <c r="F87" s="6"/>
      <c r="G87" s="50">
        <f t="shared" si="1"/>
        <v>0</v>
      </c>
      <c r="H87" s="1"/>
    </row>
    <row r="88" spans="1:8" x14ac:dyDescent="0.2">
      <c r="A88" s="375"/>
      <c r="B88" s="53"/>
      <c r="C88" s="3"/>
      <c r="D88" s="32"/>
      <c r="E88" s="21"/>
      <c r="F88" s="55"/>
      <c r="G88" s="50">
        <f t="shared" si="1"/>
        <v>0</v>
      </c>
      <c r="H88" s="1"/>
    </row>
    <row r="89" spans="1:8" x14ac:dyDescent="0.2">
      <c r="A89" s="45"/>
      <c r="B89" s="53"/>
      <c r="C89" s="7"/>
      <c r="D89" s="9"/>
      <c r="E89" s="50"/>
      <c r="F89" s="6"/>
      <c r="G89" s="50">
        <f t="shared" si="1"/>
        <v>0</v>
      </c>
      <c r="H89" s="1"/>
    </row>
    <row r="90" spans="1:8" x14ac:dyDescent="0.2">
      <c r="A90" s="373"/>
      <c r="B90" s="53"/>
      <c r="C90" s="3"/>
      <c r="D90" s="9"/>
      <c r="E90" s="50"/>
      <c r="F90" s="62"/>
      <c r="G90" s="50">
        <f t="shared" si="1"/>
        <v>0</v>
      </c>
      <c r="H90" s="1"/>
    </row>
    <row r="91" spans="1:8" x14ac:dyDescent="0.2">
      <c r="A91" s="375"/>
      <c r="B91" s="53"/>
      <c r="C91" s="3"/>
      <c r="D91" s="32"/>
      <c r="E91" s="21"/>
      <c r="F91" s="55"/>
      <c r="G91" s="50">
        <f t="shared" si="1"/>
        <v>0</v>
      </c>
      <c r="H91" s="1"/>
    </row>
    <row r="92" spans="1:8" x14ac:dyDescent="0.2">
      <c r="A92" s="373"/>
      <c r="B92" s="53"/>
      <c r="C92" s="7"/>
      <c r="D92" s="9"/>
      <c r="E92" s="32"/>
      <c r="F92" s="55"/>
      <c r="G92" s="50">
        <f t="shared" si="1"/>
        <v>0</v>
      </c>
      <c r="H92" s="1"/>
    </row>
    <row r="93" spans="1:8" x14ac:dyDescent="0.2">
      <c r="A93" s="375"/>
      <c r="B93" s="53"/>
      <c r="C93" s="7"/>
      <c r="D93" s="9"/>
      <c r="E93" s="50"/>
      <c r="F93" s="62"/>
      <c r="G93" s="50">
        <f t="shared" ref="G93:G106" si="2">+E93/60*F93</f>
        <v>0</v>
      </c>
      <c r="H93" s="1"/>
    </row>
    <row r="94" spans="1:8" x14ac:dyDescent="0.2">
      <c r="A94" s="375"/>
      <c r="B94" s="53"/>
      <c r="C94" s="3"/>
      <c r="D94" s="32"/>
      <c r="E94" s="21"/>
      <c r="F94" s="55"/>
      <c r="G94" s="50">
        <f t="shared" si="2"/>
        <v>0</v>
      </c>
      <c r="H94" s="1"/>
    </row>
    <row r="95" spans="1:8" x14ac:dyDescent="0.2">
      <c r="A95" s="375"/>
      <c r="B95" s="7"/>
      <c r="C95" s="7"/>
      <c r="D95" s="50"/>
      <c r="E95" s="32"/>
      <c r="F95" s="55"/>
      <c r="G95" s="50">
        <f t="shared" si="2"/>
        <v>0</v>
      </c>
      <c r="H95" s="1"/>
    </row>
    <row r="96" spans="1:8" x14ac:dyDescent="0.2">
      <c r="A96" s="373"/>
      <c r="B96" s="53"/>
      <c r="C96" s="7"/>
      <c r="D96" s="9"/>
      <c r="E96" s="50"/>
      <c r="F96" s="62"/>
      <c r="G96" s="50">
        <f t="shared" si="2"/>
        <v>0</v>
      </c>
      <c r="H96" s="1"/>
    </row>
    <row r="97" spans="1:8" x14ac:dyDescent="0.2">
      <c r="A97" s="375"/>
      <c r="B97" s="53"/>
      <c r="C97" s="7"/>
      <c r="D97" s="32"/>
      <c r="E97" s="21"/>
      <c r="F97" s="55"/>
      <c r="G97" s="50">
        <f t="shared" si="2"/>
        <v>0</v>
      </c>
      <c r="H97" s="1"/>
    </row>
    <row r="98" spans="1:8" x14ac:dyDescent="0.2">
      <c r="A98" s="373"/>
      <c r="B98" s="53"/>
      <c r="C98" s="7"/>
      <c r="D98" s="9"/>
      <c r="E98" s="50"/>
      <c r="F98" s="62"/>
      <c r="G98" s="50">
        <f t="shared" si="2"/>
        <v>0</v>
      </c>
      <c r="H98" s="1"/>
    </row>
    <row r="99" spans="1:8" x14ac:dyDescent="0.2">
      <c r="A99" s="375"/>
      <c r="B99" s="53"/>
      <c r="C99" s="7"/>
      <c r="D99" s="32"/>
      <c r="E99" s="21"/>
      <c r="F99" s="55"/>
      <c r="G99" s="50">
        <f t="shared" si="2"/>
        <v>0</v>
      </c>
      <c r="H99" s="1"/>
    </row>
    <row r="100" spans="1:8" x14ac:dyDescent="0.2">
      <c r="A100" s="50"/>
      <c r="B100" s="53"/>
      <c r="C100" s="7"/>
      <c r="D100" s="32"/>
      <c r="E100" s="21"/>
      <c r="F100" s="55"/>
      <c r="G100" s="50">
        <f t="shared" si="2"/>
        <v>0</v>
      </c>
      <c r="H100" s="1"/>
    </row>
    <row r="101" spans="1:8" x14ac:dyDescent="0.2">
      <c r="A101" s="50"/>
      <c r="B101" s="53"/>
      <c r="C101" s="7"/>
      <c r="D101" s="32"/>
      <c r="E101" s="32"/>
      <c r="F101" s="55"/>
      <c r="G101" s="50">
        <f t="shared" si="2"/>
        <v>0</v>
      </c>
      <c r="H101" s="1"/>
    </row>
    <row r="102" spans="1:8" x14ac:dyDescent="0.2">
      <c r="A102" s="373"/>
      <c r="B102" s="53"/>
      <c r="C102" s="7"/>
      <c r="D102" s="32"/>
      <c r="E102" s="32"/>
      <c r="F102" s="55"/>
      <c r="G102" s="50">
        <f t="shared" si="2"/>
        <v>0</v>
      </c>
      <c r="H102" s="1"/>
    </row>
    <row r="103" spans="1:8" x14ac:dyDescent="0.2">
      <c r="A103" s="375"/>
      <c r="B103" s="53"/>
      <c r="C103" s="7"/>
      <c r="D103" s="32"/>
      <c r="E103" s="32"/>
      <c r="F103" s="55"/>
      <c r="G103" s="50">
        <f t="shared" si="2"/>
        <v>0</v>
      </c>
      <c r="H103" s="1"/>
    </row>
    <row r="104" spans="1:8" x14ac:dyDescent="0.2">
      <c r="A104" s="45"/>
      <c r="B104" s="53"/>
      <c r="C104" s="7"/>
      <c r="D104" s="9"/>
      <c r="E104" s="32"/>
      <c r="F104" s="55"/>
      <c r="G104" s="50">
        <f t="shared" si="2"/>
        <v>0</v>
      </c>
      <c r="H104" s="1"/>
    </row>
    <row r="105" spans="1:8" x14ac:dyDescent="0.2">
      <c r="A105" s="45"/>
      <c r="B105" s="53"/>
      <c r="C105" s="7"/>
      <c r="D105" s="32"/>
      <c r="E105" s="21"/>
      <c r="F105" s="55"/>
      <c r="G105" s="50">
        <f t="shared" si="2"/>
        <v>0</v>
      </c>
      <c r="H105" s="1"/>
    </row>
    <row r="106" spans="1:8" x14ac:dyDescent="0.2">
      <c r="A106" s="45"/>
      <c r="B106" s="22"/>
      <c r="C106" s="7"/>
      <c r="D106" s="32"/>
      <c r="E106" s="32"/>
      <c r="F106" s="55"/>
      <c r="G106" s="50">
        <f t="shared" si="2"/>
        <v>0</v>
      </c>
      <c r="H106" s="1"/>
    </row>
    <row r="107" spans="1:8" x14ac:dyDescent="0.2">
      <c r="A107" s="50"/>
      <c r="B107" s="7"/>
      <c r="C107" s="7"/>
      <c r="D107" s="32"/>
      <c r="E107" s="32"/>
      <c r="F107" s="55"/>
      <c r="G107" s="50"/>
      <c r="H107" s="1"/>
    </row>
    <row r="108" spans="1:8" x14ac:dyDescent="0.2">
      <c r="A108" s="50"/>
      <c r="B108" s="22"/>
      <c r="C108" s="23"/>
      <c r="D108" s="32"/>
      <c r="E108" s="32"/>
      <c r="F108" s="55"/>
      <c r="G108" s="50"/>
      <c r="H108" s="1"/>
    </row>
    <row r="109" spans="1:8" x14ac:dyDescent="0.2">
      <c r="A109" s="32"/>
      <c r="B109" s="7"/>
      <c r="C109" s="7"/>
      <c r="D109" s="32"/>
      <c r="E109" s="32"/>
      <c r="F109" s="55"/>
      <c r="G109" s="50">
        <f t="shared" ref="G109:G117" si="3">+E109/60*F109</f>
        <v>0</v>
      </c>
      <c r="H109" s="1"/>
    </row>
    <row r="110" spans="1:8" x14ac:dyDescent="0.2">
      <c r="A110" s="373"/>
      <c r="B110" s="53"/>
      <c r="C110" s="7"/>
      <c r="D110" s="9"/>
      <c r="E110" s="50"/>
      <c r="F110" s="62"/>
      <c r="G110" s="50">
        <f t="shared" si="3"/>
        <v>0</v>
      </c>
      <c r="H110" s="1"/>
    </row>
    <row r="111" spans="1:8" x14ac:dyDescent="0.2">
      <c r="A111" s="375"/>
      <c r="B111" s="34"/>
      <c r="C111" s="53"/>
      <c r="D111" s="50"/>
      <c r="E111" s="9"/>
      <c r="F111" s="55"/>
      <c r="G111" s="50">
        <f t="shared" si="3"/>
        <v>0</v>
      </c>
      <c r="H111" s="1"/>
    </row>
    <row r="112" spans="1:8" x14ac:dyDescent="0.2">
      <c r="A112" s="375"/>
      <c r="B112" s="53"/>
      <c r="C112" s="7"/>
      <c r="D112" s="9"/>
      <c r="E112" s="50"/>
      <c r="F112" s="62"/>
      <c r="G112" s="50">
        <f t="shared" si="3"/>
        <v>0</v>
      </c>
      <c r="H112" s="1"/>
    </row>
    <row r="113" spans="1:8" x14ac:dyDescent="0.2">
      <c r="A113" s="375"/>
      <c r="B113" s="22"/>
      <c r="C113" s="7"/>
      <c r="D113" s="50"/>
      <c r="E113" s="9"/>
      <c r="F113" s="55"/>
      <c r="G113" s="50">
        <f t="shared" si="3"/>
        <v>0</v>
      </c>
      <c r="H113" s="1"/>
    </row>
    <row r="114" spans="1:8" x14ac:dyDescent="0.2">
      <c r="A114" s="375"/>
      <c r="B114" s="53"/>
      <c r="C114" s="7"/>
      <c r="D114" s="9"/>
      <c r="E114" s="50"/>
      <c r="F114" s="62"/>
      <c r="G114" s="50">
        <f t="shared" si="3"/>
        <v>0</v>
      </c>
      <c r="H114" s="1"/>
    </row>
    <row r="115" spans="1:8" x14ac:dyDescent="0.2">
      <c r="A115" s="375"/>
      <c r="B115" s="53"/>
      <c r="C115" s="11"/>
      <c r="D115" s="32"/>
      <c r="E115" s="32"/>
      <c r="F115" s="55"/>
      <c r="G115" s="47">
        <f t="shared" si="3"/>
        <v>0</v>
      </c>
      <c r="H115" s="1"/>
    </row>
    <row r="116" spans="1:8" x14ac:dyDescent="0.2">
      <c r="A116" s="375"/>
      <c r="B116" s="7"/>
      <c r="C116" s="7"/>
      <c r="D116" s="32"/>
      <c r="E116" s="32"/>
      <c r="F116" s="55"/>
      <c r="G116" s="47">
        <f>+E116/60*F116</f>
        <v>0</v>
      </c>
      <c r="H116" s="1"/>
    </row>
    <row r="117" spans="1:8" x14ac:dyDescent="0.2">
      <c r="A117" s="375"/>
      <c r="B117" s="53"/>
      <c r="C117" s="7"/>
      <c r="D117" s="32"/>
      <c r="E117" s="32"/>
      <c r="F117" s="55"/>
      <c r="G117" s="2">
        <f t="shared" si="3"/>
        <v>0</v>
      </c>
      <c r="H117" s="1"/>
    </row>
    <row r="118" spans="1:8" x14ac:dyDescent="0.2">
      <c r="A118" s="375"/>
      <c r="B118" s="53"/>
      <c r="C118" s="12"/>
      <c r="D118" s="50"/>
      <c r="E118" s="50"/>
      <c r="F118" s="55"/>
      <c r="G118" s="47">
        <f>+E118/60*F118</f>
        <v>0</v>
      </c>
      <c r="H118" s="1"/>
    </row>
    <row r="119" spans="1:8" x14ac:dyDescent="0.2">
      <c r="B119" s="22"/>
      <c r="C119" s="7"/>
      <c r="D119" s="32"/>
      <c r="E119" s="32"/>
      <c r="F119" s="55"/>
      <c r="G119" s="2">
        <f t="shared" ref="G119:G129" si="4">+E119/60*F119</f>
        <v>0</v>
      </c>
      <c r="H119" s="1"/>
    </row>
    <row r="120" spans="1:8" x14ac:dyDescent="0.2">
      <c r="A120" s="50"/>
      <c r="B120" s="22"/>
      <c r="C120" s="3"/>
      <c r="D120" s="50"/>
      <c r="E120" s="50"/>
      <c r="F120" s="55"/>
      <c r="G120" s="47">
        <f t="shared" si="4"/>
        <v>0</v>
      </c>
      <c r="H120" s="1"/>
    </row>
    <row r="121" spans="1:8" x14ac:dyDescent="0.2">
      <c r="A121" s="45"/>
      <c r="B121" s="53"/>
      <c r="C121" s="7"/>
      <c r="D121" s="9"/>
      <c r="E121" s="50"/>
      <c r="F121" s="55"/>
      <c r="G121" s="47">
        <f t="shared" si="4"/>
        <v>0</v>
      </c>
      <c r="H121" s="1"/>
    </row>
    <row r="122" spans="1:8" x14ac:dyDescent="0.2">
      <c r="B122" s="7"/>
      <c r="C122" s="7"/>
      <c r="D122" s="32"/>
      <c r="E122" s="32"/>
      <c r="F122" s="55"/>
      <c r="G122" s="50">
        <f t="shared" si="4"/>
        <v>0</v>
      </c>
      <c r="H122" s="1"/>
    </row>
    <row r="123" spans="1:8" x14ac:dyDescent="0.2">
      <c r="B123" s="53"/>
      <c r="C123" s="7"/>
      <c r="D123" s="9"/>
      <c r="E123" s="50"/>
      <c r="F123" s="55"/>
      <c r="G123" s="47">
        <f t="shared" si="4"/>
        <v>0</v>
      </c>
      <c r="H123" s="1"/>
    </row>
    <row r="124" spans="1:8" x14ac:dyDescent="0.2">
      <c r="B124" s="22"/>
      <c r="C124" s="7"/>
      <c r="D124" s="50"/>
      <c r="E124" s="50"/>
      <c r="F124" s="55"/>
      <c r="G124" s="47">
        <f t="shared" si="4"/>
        <v>0</v>
      </c>
      <c r="H124" s="1"/>
    </row>
    <row r="125" spans="1:8" x14ac:dyDescent="0.2">
      <c r="A125" s="50"/>
      <c r="B125" s="22"/>
      <c r="C125" s="7"/>
      <c r="D125" s="50"/>
      <c r="E125" s="50"/>
      <c r="F125" s="55"/>
      <c r="G125" s="47">
        <f t="shared" si="4"/>
        <v>0</v>
      </c>
      <c r="H125" s="1"/>
    </row>
    <row r="126" spans="1:8" x14ac:dyDescent="0.2">
      <c r="A126" s="375"/>
      <c r="B126" s="22"/>
      <c r="C126" s="3"/>
      <c r="D126" s="50"/>
      <c r="E126" s="50"/>
      <c r="F126" s="55"/>
      <c r="G126" s="47">
        <f t="shared" si="4"/>
        <v>0</v>
      </c>
      <c r="H126" s="1"/>
    </row>
    <row r="127" spans="1:8" x14ac:dyDescent="0.2">
      <c r="A127" s="375"/>
      <c r="B127" s="53"/>
      <c r="C127" s="7"/>
      <c r="D127" s="50"/>
      <c r="E127" s="50"/>
      <c r="F127" s="55"/>
      <c r="G127" s="47">
        <f t="shared" si="4"/>
        <v>0</v>
      </c>
      <c r="H127" s="1"/>
    </row>
    <row r="128" spans="1:8" x14ac:dyDescent="0.2">
      <c r="A128" s="375"/>
      <c r="B128" s="22"/>
      <c r="C128" s="11"/>
      <c r="D128" s="50"/>
      <c r="E128" s="50"/>
      <c r="F128" s="55"/>
      <c r="G128" s="47">
        <f t="shared" si="4"/>
        <v>0</v>
      </c>
      <c r="H128" s="1"/>
    </row>
    <row r="129" spans="1:8" x14ac:dyDescent="0.2">
      <c r="A129" s="375"/>
      <c r="B129" s="53"/>
      <c r="C129" s="7"/>
      <c r="D129" s="50"/>
      <c r="E129" s="50"/>
      <c r="F129" s="55"/>
      <c r="G129" s="47">
        <f t="shared" si="4"/>
        <v>0</v>
      </c>
      <c r="H129" s="1"/>
    </row>
    <row r="130" spans="1:8" x14ac:dyDescent="0.2">
      <c r="A130" s="375"/>
      <c r="B130" s="22"/>
      <c r="C130" s="11"/>
      <c r="D130" s="50"/>
      <c r="E130" s="50"/>
      <c r="F130" s="55"/>
      <c r="G130" s="47">
        <f t="shared" ref="G130:G136" si="5">+E130/60*F130</f>
        <v>0</v>
      </c>
      <c r="H130" s="1"/>
    </row>
    <row r="131" spans="1:8" x14ac:dyDescent="0.2">
      <c r="A131" s="375"/>
      <c r="B131" s="53"/>
      <c r="C131" s="7"/>
      <c r="D131" s="50"/>
      <c r="E131" s="50"/>
      <c r="F131" s="55"/>
      <c r="G131" s="47">
        <f t="shared" si="5"/>
        <v>0</v>
      </c>
      <c r="H131" s="1"/>
    </row>
    <row r="132" spans="1:8" x14ac:dyDescent="0.2">
      <c r="A132" s="375"/>
      <c r="B132" s="53"/>
      <c r="C132" s="7"/>
      <c r="D132" s="50"/>
      <c r="E132" s="50"/>
      <c r="F132" s="55"/>
      <c r="G132" s="47">
        <f t="shared" si="5"/>
        <v>0</v>
      </c>
      <c r="H132" s="1"/>
    </row>
    <row r="133" spans="1:8" x14ac:dyDescent="0.2">
      <c r="A133" s="45"/>
      <c r="B133" s="53"/>
      <c r="C133" s="7"/>
      <c r="D133" s="14"/>
      <c r="E133" s="14"/>
      <c r="F133" s="19"/>
      <c r="G133" s="14">
        <f t="shared" si="5"/>
        <v>0</v>
      </c>
      <c r="H133" s="1"/>
    </row>
    <row r="134" spans="1:8" x14ac:dyDescent="0.2">
      <c r="A134" s="373"/>
      <c r="B134" s="53"/>
      <c r="C134" s="10"/>
      <c r="D134" s="32"/>
      <c r="E134" s="32"/>
      <c r="F134" s="55"/>
      <c r="G134" s="32">
        <f t="shared" si="5"/>
        <v>0</v>
      </c>
      <c r="H134" s="1"/>
    </row>
    <row r="135" spans="1:8" x14ac:dyDescent="0.2">
      <c r="A135" s="375"/>
      <c r="B135" s="11"/>
      <c r="C135" s="11"/>
      <c r="F135" s="55"/>
      <c r="G135" s="47">
        <f t="shared" si="5"/>
        <v>0</v>
      </c>
      <c r="H135" s="1"/>
    </row>
    <row r="136" spans="1:8" x14ac:dyDescent="0.2">
      <c r="A136" s="375"/>
      <c r="B136" s="22"/>
      <c r="C136" s="3"/>
      <c r="D136" s="50"/>
      <c r="E136" s="50"/>
      <c r="F136" s="55"/>
      <c r="G136" s="47">
        <f t="shared" si="5"/>
        <v>0</v>
      </c>
      <c r="H136" s="1"/>
    </row>
    <row r="137" spans="1:8" x14ac:dyDescent="0.2">
      <c r="A137" s="375"/>
      <c r="B137" s="53"/>
      <c r="C137" s="7"/>
      <c r="D137" s="50"/>
      <c r="E137" s="50"/>
      <c r="F137" s="55"/>
      <c r="G137" s="2">
        <f t="shared" ref="G137:G166" si="6">+E137/60*F137</f>
        <v>0</v>
      </c>
      <c r="H137" s="1"/>
    </row>
    <row r="138" spans="1:8" x14ac:dyDescent="0.2">
      <c r="A138" s="375"/>
      <c r="B138" s="11"/>
      <c r="C138" s="11"/>
      <c r="D138" s="45"/>
      <c r="E138" s="45"/>
      <c r="F138" s="46"/>
      <c r="G138" s="2">
        <f t="shared" si="6"/>
        <v>0</v>
      </c>
      <c r="H138" s="1"/>
    </row>
    <row r="139" spans="1:8" x14ac:dyDescent="0.2">
      <c r="A139" s="45"/>
      <c r="B139" s="53"/>
      <c r="C139" s="3"/>
      <c r="D139" s="50"/>
      <c r="E139" s="50"/>
      <c r="F139" s="55"/>
      <c r="G139" s="50">
        <f t="shared" si="6"/>
        <v>0</v>
      </c>
      <c r="H139" s="1"/>
    </row>
    <row r="140" spans="1:8" x14ac:dyDescent="0.2">
      <c r="A140" s="45"/>
      <c r="B140" s="53"/>
      <c r="C140" s="7"/>
      <c r="D140" s="32"/>
      <c r="E140" s="32"/>
      <c r="F140" s="55"/>
      <c r="G140" s="32">
        <f t="shared" si="6"/>
        <v>0</v>
      </c>
      <c r="H140" s="1"/>
    </row>
    <row r="141" spans="1:8" x14ac:dyDescent="0.2">
      <c r="B141" s="7"/>
      <c r="C141" s="7"/>
      <c r="D141" s="32"/>
      <c r="E141" s="32"/>
      <c r="F141" s="55"/>
      <c r="G141" s="32"/>
      <c r="H141" s="1"/>
    </row>
    <row r="142" spans="1:8" x14ac:dyDescent="0.2">
      <c r="A142" s="50"/>
      <c r="B142" s="22"/>
      <c r="C142" s="30"/>
      <c r="D142" s="50"/>
      <c r="E142" s="50"/>
      <c r="F142" s="55"/>
      <c r="G142" s="50"/>
      <c r="H142" s="1"/>
    </row>
    <row r="143" spans="1:8" x14ac:dyDescent="0.2">
      <c r="A143" s="45"/>
      <c r="B143" s="53"/>
      <c r="C143" s="3"/>
      <c r="D143" s="45"/>
      <c r="E143" s="45"/>
      <c r="F143" s="46"/>
      <c r="G143" s="50">
        <f t="shared" si="6"/>
        <v>0</v>
      </c>
      <c r="H143" s="1"/>
    </row>
    <row r="144" spans="1:8" x14ac:dyDescent="0.2">
      <c r="A144" s="375"/>
      <c r="B144" s="22"/>
      <c r="C144" s="7"/>
      <c r="D144" s="373"/>
      <c r="E144" s="373"/>
      <c r="F144" s="382"/>
      <c r="G144" s="373">
        <v>32</v>
      </c>
      <c r="H144" s="1"/>
    </row>
    <row r="145" spans="1:11" x14ac:dyDescent="0.2">
      <c r="A145" s="375"/>
      <c r="B145" s="53"/>
      <c r="C145" s="7"/>
      <c r="D145" s="375"/>
      <c r="E145" s="375"/>
      <c r="F145" s="383"/>
      <c r="G145" s="375"/>
      <c r="H145" s="1"/>
    </row>
    <row r="146" spans="1:11" x14ac:dyDescent="0.2">
      <c r="A146" s="45"/>
      <c r="B146" s="22"/>
      <c r="C146" s="7"/>
      <c r="D146" s="45"/>
      <c r="E146" s="50"/>
      <c r="F146" s="55"/>
      <c r="G146" s="50">
        <f t="shared" si="6"/>
        <v>0</v>
      </c>
      <c r="H146" s="1"/>
    </row>
    <row r="147" spans="1:11" x14ac:dyDescent="0.2">
      <c r="A147" s="45"/>
      <c r="B147" s="22"/>
      <c r="C147" s="7"/>
      <c r="D147" s="45"/>
      <c r="E147" s="50"/>
      <c r="F147" s="55"/>
      <c r="G147" s="50">
        <f t="shared" si="6"/>
        <v>0</v>
      </c>
      <c r="H147" s="1"/>
    </row>
    <row r="148" spans="1:11" x14ac:dyDescent="0.2">
      <c r="A148" s="375"/>
      <c r="B148" s="7"/>
      <c r="C148" s="7"/>
      <c r="D148" s="50"/>
      <c r="E148" s="50"/>
      <c r="F148" s="55"/>
      <c r="G148" s="50"/>
      <c r="H148" s="1"/>
    </row>
    <row r="149" spans="1:11" x14ac:dyDescent="0.2">
      <c r="A149" s="375"/>
      <c r="B149" s="22"/>
      <c r="C149" s="7"/>
      <c r="D149" s="50"/>
      <c r="E149" s="50"/>
      <c r="F149" s="55"/>
      <c r="G149" s="50">
        <f t="shared" si="6"/>
        <v>0</v>
      </c>
      <c r="H149" s="1"/>
    </row>
    <row r="150" spans="1:11" x14ac:dyDescent="0.2">
      <c r="A150" s="50"/>
      <c r="B150" s="53"/>
      <c r="C150" s="7"/>
      <c r="D150" s="50"/>
      <c r="E150" s="45"/>
      <c r="F150" s="46"/>
      <c r="G150" s="45">
        <f t="shared" si="6"/>
        <v>0</v>
      </c>
      <c r="H150" s="1"/>
    </row>
    <row r="151" spans="1:11" x14ac:dyDescent="0.2">
      <c r="A151" s="375"/>
      <c r="B151" s="22"/>
      <c r="C151" s="7"/>
      <c r="D151" s="50"/>
      <c r="E151" s="45"/>
      <c r="F151" s="46"/>
      <c r="G151" s="45">
        <f t="shared" si="6"/>
        <v>0</v>
      </c>
      <c r="H151" s="1"/>
    </row>
    <row r="152" spans="1:11" x14ac:dyDescent="0.2">
      <c r="A152" s="375"/>
      <c r="B152" s="53"/>
      <c r="C152" s="7"/>
      <c r="D152" s="32"/>
      <c r="E152" s="32"/>
      <c r="F152" s="46"/>
      <c r="G152" s="49">
        <f t="shared" si="6"/>
        <v>0</v>
      </c>
      <c r="H152" s="1"/>
    </row>
    <row r="153" spans="1:11" x14ac:dyDescent="0.2">
      <c r="A153" s="45"/>
      <c r="B153" s="53"/>
      <c r="C153" s="3"/>
      <c r="D153" s="50"/>
      <c r="E153" s="50"/>
      <c r="F153" s="55"/>
      <c r="G153" s="50">
        <f t="shared" si="6"/>
        <v>0</v>
      </c>
      <c r="H153" s="1"/>
    </row>
    <row r="154" spans="1:11" x14ac:dyDescent="0.2">
      <c r="A154" s="45"/>
      <c r="B154" s="53"/>
      <c r="C154" s="3"/>
      <c r="D154" s="50"/>
      <c r="E154" s="50"/>
      <c r="F154" s="55"/>
      <c r="G154" s="50">
        <f t="shared" si="6"/>
        <v>0</v>
      </c>
      <c r="H154" s="1"/>
    </row>
    <row r="155" spans="1:11" x14ac:dyDescent="0.2">
      <c r="A155" s="45"/>
      <c r="B155" s="53"/>
      <c r="C155" s="3"/>
      <c r="D155" s="50"/>
      <c r="E155" s="50"/>
      <c r="F155" s="55"/>
      <c r="G155" s="50">
        <f t="shared" si="6"/>
        <v>0</v>
      </c>
      <c r="H155" s="1"/>
    </row>
    <row r="156" spans="1:11" x14ac:dyDescent="0.2">
      <c r="A156" s="45"/>
      <c r="B156" s="53"/>
      <c r="C156" s="7"/>
      <c r="D156" s="50"/>
      <c r="E156" s="50"/>
      <c r="F156" s="55"/>
      <c r="G156" s="50">
        <f t="shared" si="6"/>
        <v>0</v>
      </c>
      <c r="H156" s="1"/>
    </row>
    <row r="157" spans="1:11" x14ac:dyDescent="0.2">
      <c r="A157" s="375"/>
      <c r="B157" s="53"/>
      <c r="C157" s="7"/>
      <c r="D157" s="32"/>
      <c r="E157" s="32"/>
      <c r="F157" s="55"/>
      <c r="G157" s="32">
        <f t="shared" si="6"/>
        <v>0</v>
      </c>
      <c r="H157" s="1"/>
    </row>
    <row r="158" spans="1:11" x14ac:dyDescent="0.2">
      <c r="A158" s="375"/>
      <c r="B158" s="33"/>
      <c r="C158" s="7"/>
      <c r="D158" s="50"/>
      <c r="E158" s="50"/>
      <c r="F158" s="55"/>
      <c r="G158" s="50">
        <f t="shared" si="6"/>
        <v>0</v>
      </c>
      <c r="H158" s="1"/>
    </row>
    <row r="159" spans="1:11" x14ac:dyDescent="0.2">
      <c r="A159" s="45"/>
      <c r="B159" s="33"/>
      <c r="C159" s="11"/>
      <c r="D159" s="45"/>
      <c r="E159" s="45"/>
      <c r="F159" s="46"/>
      <c r="G159" s="50">
        <f t="shared" si="6"/>
        <v>0</v>
      </c>
      <c r="H159" s="1"/>
      <c r="I159" s="1"/>
      <c r="J159" s="1"/>
      <c r="K159" s="1"/>
    </row>
    <row r="160" spans="1:11" x14ac:dyDescent="0.2">
      <c r="A160" s="45"/>
      <c r="B160" s="33"/>
      <c r="C160" s="11"/>
      <c r="D160" s="45"/>
      <c r="E160" s="45"/>
      <c r="F160" s="46"/>
      <c r="G160" s="45">
        <f t="shared" si="6"/>
        <v>0</v>
      </c>
      <c r="H160" s="1"/>
      <c r="I160" s="1"/>
      <c r="J160" s="1"/>
      <c r="K160" s="1"/>
    </row>
    <row r="161" spans="1:11" x14ac:dyDescent="0.2">
      <c r="A161" s="45"/>
      <c r="B161" s="33"/>
      <c r="C161" s="11"/>
      <c r="D161" s="45"/>
      <c r="E161" s="45"/>
      <c r="F161" s="46"/>
      <c r="G161" s="45">
        <f t="shared" si="6"/>
        <v>0</v>
      </c>
      <c r="H161" s="1"/>
      <c r="I161" s="1"/>
      <c r="J161" s="1"/>
      <c r="K161" s="1"/>
    </row>
    <row r="162" spans="1:11" x14ac:dyDescent="0.2">
      <c r="A162" s="45"/>
      <c r="B162" s="33"/>
      <c r="C162" s="11"/>
      <c r="D162" s="45"/>
      <c r="E162" s="45"/>
      <c r="F162" s="46"/>
      <c r="G162" s="45">
        <f t="shared" si="6"/>
        <v>0</v>
      </c>
      <c r="H162" s="1"/>
      <c r="I162" s="1"/>
      <c r="J162" s="1"/>
      <c r="K162" s="1"/>
    </row>
    <row r="163" spans="1:11" x14ac:dyDescent="0.2">
      <c r="A163" s="45"/>
      <c r="B163" s="33"/>
      <c r="C163" s="11"/>
      <c r="D163" s="45"/>
      <c r="E163" s="45"/>
      <c r="F163" s="46"/>
      <c r="G163" s="45">
        <f t="shared" si="6"/>
        <v>0</v>
      </c>
      <c r="H163" s="1"/>
      <c r="I163" s="1"/>
      <c r="J163" s="1"/>
      <c r="K163" s="1"/>
    </row>
    <row r="164" spans="1:11" x14ac:dyDescent="0.2">
      <c r="A164" s="45"/>
      <c r="B164" s="33"/>
      <c r="C164" s="11"/>
      <c r="D164" s="45"/>
      <c r="E164" s="45"/>
      <c r="F164" s="46"/>
      <c r="G164" s="45">
        <f t="shared" si="6"/>
        <v>0</v>
      </c>
      <c r="H164" s="1"/>
      <c r="I164" s="1"/>
      <c r="J164" s="1"/>
      <c r="K164" s="1"/>
    </row>
    <row r="165" spans="1:11" x14ac:dyDescent="0.2">
      <c r="A165" s="45"/>
      <c r="B165" s="33"/>
      <c r="C165" s="11"/>
      <c r="D165" s="45"/>
      <c r="E165" s="45"/>
      <c r="F165" s="46"/>
      <c r="G165" s="45">
        <f t="shared" si="6"/>
        <v>0</v>
      </c>
      <c r="H165" s="1"/>
      <c r="I165" s="1"/>
      <c r="J165" s="1"/>
      <c r="K165" s="1"/>
    </row>
    <row r="166" spans="1:11" x14ac:dyDescent="0.2">
      <c r="A166" s="45"/>
      <c r="B166" s="33"/>
      <c r="C166" s="11"/>
      <c r="D166" s="45"/>
      <c r="E166" s="45"/>
      <c r="F166" s="46"/>
      <c r="G166" s="45">
        <f t="shared" si="6"/>
        <v>0</v>
      </c>
      <c r="H166" s="1"/>
      <c r="I166" s="1"/>
      <c r="J166" s="1"/>
      <c r="K166" s="1"/>
    </row>
    <row r="167" spans="1:11" x14ac:dyDescent="0.2">
      <c r="A167" s="45"/>
      <c r="B167" s="53"/>
      <c r="C167" s="3"/>
      <c r="D167" s="50"/>
      <c r="E167" s="45"/>
      <c r="F167" s="46"/>
      <c r="G167" s="50">
        <f>+E167/60*F167</f>
        <v>0</v>
      </c>
      <c r="H167" s="1"/>
      <c r="I167" s="1"/>
      <c r="J167" s="1"/>
      <c r="K167" s="1"/>
    </row>
    <row r="168" spans="1:11" x14ac:dyDescent="0.2">
      <c r="A168" s="45"/>
      <c r="B168" s="7"/>
      <c r="C168" s="23"/>
      <c r="D168" s="50"/>
      <c r="E168" s="45"/>
      <c r="F168" s="46"/>
      <c r="G168" s="50">
        <f>+E168/60*F168</f>
        <v>0</v>
      </c>
      <c r="H168" s="1"/>
      <c r="I168" s="1"/>
      <c r="J168" s="1"/>
      <c r="K168" s="1"/>
    </row>
    <row r="169" spans="1:11" x14ac:dyDescent="0.2">
      <c r="A169" s="45"/>
      <c r="B169" s="33"/>
      <c r="C169" s="11"/>
      <c r="D169" s="45"/>
      <c r="E169" s="45"/>
      <c r="F169" s="46"/>
      <c r="G169" s="45">
        <f t="shared" ref="G169:G194" si="7">+E169/60*F169</f>
        <v>0</v>
      </c>
      <c r="H169" s="1"/>
      <c r="I169" s="1"/>
      <c r="J169" s="1"/>
      <c r="K169" s="1"/>
    </row>
    <row r="170" spans="1:11" x14ac:dyDescent="0.2">
      <c r="A170" s="45"/>
      <c r="B170" s="53"/>
      <c r="C170" s="7"/>
      <c r="D170" s="45"/>
      <c r="E170" s="45"/>
      <c r="F170" s="46"/>
      <c r="G170" s="45">
        <f t="shared" si="7"/>
        <v>0</v>
      </c>
      <c r="H170" s="1"/>
      <c r="I170" s="1"/>
      <c r="J170" s="1"/>
      <c r="K170" s="1"/>
    </row>
    <row r="171" spans="1:11" x14ac:dyDescent="0.2">
      <c r="A171" s="45"/>
      <c r="B171" s="53"/>
      <c r="C171" s="10"/>
      <c r="D171" s="45"/>
      <c r="E171" s="45"/>
      <c r="F171" s="46"/>
      <c r="G171" s="45">
        <f t="shared" si="7"/>
        <v>0</v>
      </c>
      <c r="H171" s="1"/>
      <c r="I171" s="1"/>
      <c r="J171" s="1"/>
      <c r="K171" s="1"/>
    </row>
    <row r="172" spans="1:11" x14ac:dyDescent="0.2">
      <c r="A172" s="375"/>
      <c r="B172" s="53"/>
      <c r="C172" s="379"/>
      <c r="D172" s="373"/>
      <c r="E172" s="375"/>
      <c r="F172" s="383"/>
      <c r="G172" s="375">
        <f t="shared" si="7"/>
        <v>0</v>
      </c>
      <c r="H172" s="1"/>
      <c r="I172" s="1"/>
      <c r="J172" s="1"/>
      <c r="K172" s="1"/>
    </row>
    <row r="173" spans="1:11" x14ac:dyDescent="0.2">
      <c r="A173" s="375"/>
      <c r="B173" s="53"/>
      <c r="C173" s="380"/>
      <c r="D173" s="375"/>
      <c r="E173" s="375"/>
      <c r="F173" s="383"/>
      <c r="G173" s="375">
        <f t="shared" si="7"/>
        <v>0</v>
      </c>
      <c r="H173" s="1"/>
      <c r="I173" s="1"/>
      <c r="J173" s="1"/>
      <c r="K173" s="1"/>
    </row>
    <row r="174" spans="1:11" x14ac:dyDescent="0.2">
      <c r="A174" s="375"/>
      <c r="B174" s="53"/>
      <c r="C174" s="7"/>
      <c r="D174" s="375"/>
      <c r="E174" s="375"/>
      <c r="F174" s="383"/>
      <c r="G174" s="375">
        <f t="shared" si="7"/>
        <v>0</v>
      </c>
      <c r="H174" s="1"/>
      <c r="I174" s="1"/>
      <c r="J174" s="1"/>
      <c r="K174" s="1"/>
    </row>
    <row r="175" spans="1:11" x14ac:dyDescent="0.2">
      <c r="A175" s="375"/>
      <c r="B175" s="53"/>
      <c r="C175" s="7"/>
      <c r="D175" s="375"/>
      <c r="E175" s="375"/>
      <c r="F175" s="383"/>
      <c r="G175" s="375">
        <f t="shared" si="7"/>
        <v>0</v>
      </c>
      <c r="H175" s="1"/>
      <c r="I175" s="1"/>
      <c r="J175" s="1"/>
      <c r="K175" s="1"/>
    </row>
    <row r="176" spans="1:11" x14ac:dyDescent="0.2">
      <c r="A176" s="375"/>
      <c r="B176" s="53"/>
      <c r="C176" s="7"/>
      <c r="D176" s="375"/>
      <c r="E176" s="375"/>
      <c r="F176" s="383"/>
      <c r="G176" s="375">
        <f t="shared" si="7"/>
        <v>0</v>
      </c>
      <c r="H176" s="1"/>
      <c r="I176" s="1"/>
      <c r="J176" s="1"/>
      <c r="K176" s="1"/>
    </row>
    <row r="177" spans="1:11" x14ac:dyDescent="0.2">
      <c r="A177" s="45"/>
      <c r="B177" s="53"/>
      <c r="C177" s="7"/>
      <c r="D177" s="45"/>
      <c r="E177" s="45"/>
      <c r="F177" s="46"/>
      <c r="G177" s="45">
        <f t="shared" si="7"/>
        <v>0</v>
      </c>
      <c r="H177" s="1"/>
      <c r="I177" s="1"/>
      <c r="J177" s="1"/>
      <c r="K177" s="1"/>
    </row>
    <row r="178" spans="1:11" x14ac:dyDescent="0.2">
      <c r="A178" s="375"/>
      <c r="B178" s="53"/>
      <c r="C178" s="7"/>
      <c r="D178" s="375"/>
      <c r="E178" s="375"/>
      <c r="F178" s="383"/>
      <c r="G178" s="375">
        <f t="shared" si="7"/>
        <v>0</v>
      </c>
      <c r="H178" s="1"/>
      <c r="I178" s="1"/>
      <c r="J178" s="1"/>
      <c r="K178" s="1"/>
    </row>
    <row r="179" spans="1:11" x14ac:dyDescent="0.2">
      <c r="A179" s="375"/>
      <c r="B179" s="53"/>
      <c r="C179" s="7"/>
      <c r="D179" s="375"/>
      <c r="E179" s="375"/>
      <c r="F179" s="383"/>
      <c r="G179" s="383">
        <f t="shared" si="7"/>
        <v>0</v>
      </c>
      <c r="H179" s="1"/>
      <c r="I179" s="1"/>
      <c r="J179" s="1"/>
      <c r="K179" s="1"/>
    </row>
    <row r="180" spans="1:11" x14ac:dyDescent="0.2">
      <c r="A180" s="45"/>
      <c r="B180" s="53"/>
      <c r="C180" s="7"/>
      <c r="D180" s="45"/>
      <c r="E180" s="45"/>
      <c r="F180" s="46"/>
      <c r="G180" s="45">
        <f t="shared" si="7"/>
        <v>0</v>
      </c>
      <c r="H180" s="1"/>
      <c r="I180" s="1"/>
      <c r="J180" s="1"/>
      <c r="K180" s="1"/>
    </row>
    <row r="181" spans="1:11" x14ac:dyDescent="0.2">
      <c r="A181" s="45"/>
      <c r="B181" s="53"/>
      <c r="C181" s="3"/>
      <c r="D181" s="45"/>
      <c r="E181" s="45"/>
      <c r="F181" s="46"/>
      <c r="G181" s="45">
        <f t="shared" si="7"/>
        <v>0</v>
      </c>
      <c r="H181" s="1"/>
      <c r="I181" s="1"/>
      <c r="J181" s="1"/>
      <c r="K181" s="1"/>
    </row>
    <row r="182" spans="1:11" x14ac:dyDescent="0.2">
      <c r="A182" s="45"/>
      <c r="B182" s="33"/>
      <c r="C182" s="11"/>
      <c r="D182" s="45"/>
      <c r="E182" s="45"/>
      <c r="F182" s="46"/>
      <c r="G182" s="45">
        <f>+E182/60*F182</f>
        <v>0</v>
      </c>
      <c r="H182" s="1"/>
      <c r="I182" s="1"/>
      <c r="J182" s="1"/>
      <c r="K182" s="1"/>
    </row>
    <row r="183" spans="1:11" x14ac:dyDescent="0.2">
      <c r="A183" s="45"/>
      <c r="B183" s="33"/>
      <c r="C183" s="11"/>
      <c r="D183" s="45"/>
      <c r="E183" s="45"/>
      <c r="F183" s="46"/>
      <c r="G183" s="45">
        <f>+E183/60*F183</f>
        <v>0</v>
      </c>
      <c r="H183" s="1"/>
      <c r="I183" s="1"/>
      <c r="J183" s="1"/>
      <c r="K183" s="1"/>
    </row>
    <row r="184" spans="1:11" x14ac:dyDescent="0.2">
      <c r="A184" s="45"/>
      <c r="B184" s="53"/>
      <c r="C184" s="3"/>
      <c r="D184" s="45"/>
      <c r="E184" s="45"/>
      <c r="F184" s="46"/>
      <c r="G184" s="45">
        <f t="shared" si="7"/>
        <v>0</v>
      </c>
      <c r="H184" s="1"/>
      <c r="I184" s="1"/>
      <c r="J184" s="1"/>
      <c r="K184" s="1"/>
    </row>
    <row r="185" spans="1:11" x14ac:dyDescent="0.2">
      <c r="A185" s="45"/>
      <c r="B185" s="53"/>
      <c r="C185" s="7"/>
      <c r="D185" s="45"/>
      <c r="E185" s="45"/>
      <c r="F185" s="46"/>
      <c r="G185" s="45">
        <f t="shared" si="7"/>
        <v>0</v>
      </c>
      <c r="H185" s="1"/>
      <c r="I185" s="1"/>
      <c r="J185" s="1"/>
      <c r="K185" s="1"/>
    </row>
    <row r="186" spans="1:11" x14ac:dyDescent="0.2">
      <c r="A186" s="375"/>
      <c r="B186" s="53"/>
      <c r="C186" s="7"/>
      <c r="D186" s="375"/>
      <c r="E186" s="375"/>
      <c r="F186" s="383"/>
      <c r="G186" s="375">
        <f>+E186/60*F186</f>
        <v>0</v>
      </c>
      <c r="H186" s="1"/>
      <c r="I186" s="1"/>
      <c r="J186" s="1"/>
      <c r="K186" s="1"/>
    </row>
    <row r="187" spans="1:11" x14ac:dyDescent="0.2">
      <c r="A187" s="375"/>
      <c r="B187" s="53"/>
      <c r="C187" s="7"/>
      <c r="D187" s="375"/>
      <c r="E187" s="375"/>
      <c r="F187" s="383"/>
      <c r="G187" s="375"/>
      <c r="H187" s="1"/>
      <c r="I187" s="1"/>
      <c r="J187" s="1"/>
      <c r="K187" s="1"/>
    </row>
    <row r="188" spans="1:11" x14ac:dyDescent="0.2">
      <c r="A188" s="375"/>
      <c r="B188" s="53"/>
      <c r="C188" s="7"/>
      <c r="D188" s="375"/>
      <c r="E188" s="375"/>
      <c r="F188" s="383"/>
      <c r="G188" s="375"/>
      <c r="H188" s="1"/>
      <c r="I188" s="1"/>
      <c r="J188" s="1"/>
      <c r="K188" s="1"/>
    </row>
    <row r="189" spans="1:11" x14ac:dyDescent="0.2">
      <c r="A189" s="18"/>
      <c r="B189" s="53"/>
      <c r="C189" s="25"/>
      <c r="D189" s="59"/>
      <c r="E189" s="59"/>
      <c r="F189" s="26"/>
      <c r="G189" s="59">
        <f t="shared" si="7"/>
        <v>0</v>
      </c>
      <c r="H189" s="1"/>
    </row>
    <row r="190" spans="1:11" x14ac:dyDescent="0.2">
      <c r="A190" s="45"/>
      <c r="B190" s="53"/>
      <c r="C190" s="25"/>
      <c r="D190" s="59"/>
      <c r="E190" s="59"/>
      <c r="F190" s="46"/>
      <c r="G190" s="45">
        <f>+E190/60*F190</f>
        <v>0</v>
      </c>
      <c r="H190" s="1"/>
      <c r="I190" s="1"/>
      <c r="J190" s="1"/>
      <c r="K190" s="1"/>
    </row>
    <row r="191" spans="1:11" x14ac:dyDescent="0.2">
      <c r="A191" s="375"/>
      <c r="B191" s="33"/>
      <c r="C191" s="3"/>
      <c r="D191" s="45"/>
      <c r="E191" s="45"/>
      <c r="F191" s="46"/>
      <c r="G191" s="45">
        <f t="shared" si="7"/>
        <v>0</v>
      </c>
      <c r="H191" s="1"/>
      <c r="I191" s="1"/>
      <c r="J191" s="1"/>
      <c r="K191" s="1"/>
    </row>
    <row r="192" spans="1:11" x14ac:dyDescent="0.2">
      <c r="A192" s="375"/>
      <c r="B192" s="53"/>
      <c r="C192" s="3"/>
      <c r="D192" s="45"/>
      <c r="E192" s="45"/>
      <c r="F192" s="46"/>
      <c r="G192" s="45">
        <f t="shared" si="7"/>
        <v>0</v>
      </c>
      <c r="H192" s="1"/>
      <c r="I192" s="1"/>
      <c r="J192" s="1"/>
      <c r="K192" s="1"/>
    </row>
    <row r="193" spans="1:11" x14ac:dyDescent="0.2">
      <c r="A193" s="375"/>
      <c r="B193" s="53"/>
      <c r="C193" s="3"/>
      <c r="D193" s="375"/>
      <c r="E193" s="375"/>
      <c r="F193" s="383"/>
      <c r="G193" s="375">
        <f>+E193/60*F193</f>
        <v>0</v>
      </c>
      <c r="H193" s="1"/>
      <c r="I193" s="1"/>
      <c r="J193" s="1"/>
      <c r="K193" s="1"/>
    </row>
    <row r="194" spans="1:11" x14ac:dyDescent="0.2">
      <c r="A194" s="375"/>
      <c r="B194" s="53"/>
      <c r="C194" s="3"/>
      <c r="D194" s="375"/>
      <c r="E194" s="375"/>
      <c r="F194" s="383"/>
      <c r="G194" s="375">
        <f t="shared" si="7"/>
        <v>0</v>
      </c>
      <c r="H194" s="1"/>
      <c r="I194" s="1"/>
      <c r="J194" s="1"/>
      <c r="K194" s="1"/>
    </row>
    <row r="195" spans="1:11" x14ac:dyDescent="0.2">
      <c r="A195" s="375"/>
      <c r="B195" s="53"/>
      <c r="C195" s="3"/>
      <c r="D195" s="45"/>
      <c r="E195" s="52"/>
      <c r="F195" s="46"/>
      <c r="G195" s="45">
        <f>+E195/60*F195</f>
        <v>0</v>
      </c>
      <c r="H195" s="6"/>
      <c r="I195" s="6"/>
      <c r="J195" s="6"/>
      <c r="K195" s="1"/>
    </row>
    <row r="196" spans="1:11" s="16" customFormat="1" x14ac:dyDescent="0.2">
      <c r="A196" s="375"/>
      <c r="B196" s="53"/>
      <c r="C196" s="17"/>
      <c r="D196" s="362"/>
      <c r="E196" s="362"/>
      <c r="F196" s="383"/>
      <c r="G196" s="375">
        <f>+E196/60*F196</f>
        <v>0</v>
      </c>
      <c r="H196" s="6"/>
      <c r="I196" s="6"/>
      <c r="J196" s="6"/>
      <c r="K196" s="15"/>
    </row>
    <row r="197" spans="1:11" x14ac:dyDescent="0.2">
      <c r="A197" s="375"/>
      <c r="B197" s="53"/>
      <c r="C197" s="34"/>
      <c r="D197" s="375"/>
      <c r="E197" s="375"/>
      <c r="F197" s="383"/>
      <c r="G197" s="375"/>
      <c r="H197" s="6"/>
      <c r="I197" s="6"/>
      <c r="J197" s="6"/>
      <c r="K197" s="1"/>
    </row>
    <row r="198" spans="1:11" x14ac:dyDescent="0.2">
      <c r="A198" s="45"/>
      <c r="B198" s="33"/>
      <c r="C198" s="54"/>
      <c r="D198" s="45"/>
      <c r="E198" s="45"/>
      <c r="F198" s="46"/>
      <c r="G198" s="45">
        <f>+E198/60*F198</f>
        <v>0</v>
      </c>
      <c r="H198" s="1"/>
      <c r="I198" s="1"/>
      <c r="J198" s="1"/>
      <c r="K198" s="1"/>
    </row>
    <row r="199" spans="1:11" x14ac:dyDescent="0.2">
      <c r="A199" s="375"/>
      <c r="B199" s="53"/>
      <c r="C199" s="7"/>
      <c r="D199" s="45"/>
      <c r="E199" s="45"/>
      <c r="F199" s="46"/>
      <c r="G199" s="45">
        <f>+E199/60*F199</f>
        <v>0</v>
      </c>
      <c r="H199" s="1"/>
      <c r="I199" s="1"/>
      <c r="J199" s="1"/>
      <c r="K199" s="1"/>
    </row>
    <row r="200" spans="1:11" x14ac:dyDescent="0.2">
      <c r="A200" s="375"/>
      <c r="B200" s="53"/>
      <c r="C200" s="25"/>
      <c r="D200" s="52"/>
      <c r="E200" s="52"/>
      <c r="F200" s="61"/>
      <c r="G200" s="52">
        <f>+E200/60*F200</f>
        <v>0</v>
      </c>
      <c r="H200" s="6"/>
      <c r="I200" s="1"/>
      <c r="J200" s="1"/>
      <c r="K200" s="1"/>
    </row>
    <row r="201" spans="1:11" s="16" customFormat="1" x14ac:dyDescent="0.2">
      <c r="A201" s="52"/>
      <c r="B201" s="53"/>
      <c r="C201" s="17"/>
      <c r="D201" s="52"/>
      <c r="E201" s="52"/>
      <c r="F201" s="61"/>
      <c r="G201" s="61"/>
      <c r="H201" s="6"/>
      <c r="I201" s="15"/>
      <c r="J201" s="15"/>
      <c r="K201" s="15"/>
    </row>
    <row r="202" spans="1:11" s="16" customFormat="1" x14ac:dyDescent="0.2">
      <c r="A202" s="45"/>
      <c r="B202" s="53"/>
      <c r="C202" s="35"/>
      <c r="D202" s="45"/>
      <c r="E202" s="45"/>
      <c r="F202" s="46"/>
      <c r="G202" s="46"/>
      <c r="H202" s="6"/>
      <c r="I202" s="15"/>
      <c r="J202" s="15"/>
      <c r="K202" s="15"/>
    </row>
    <row r="203" spans="1:11" x14ac:dyDescent="0.2">
      <c r="A203" s="375"/>
      <c r="B203" s="53"/>
      <c r="C203" s="3"/>
      <c r="D203" s="45"/>
      <c r="E203" s="45"/>
      <c r="F203" s="46"/>
      <c r="G203" s="45">
        <f t="shared" ref="G203:G210" si="8">+E203/60*F203</f>
        <v>0</v>
      </c>
      <c r="H203" s="6"/>
      <c r="I203" s="1"/>
      <c r="J203" s="1"/>
      <c r="K203" s="1"/>
    </row>
    <row r="204" spans="1:11" x14ac:dyDescent="0.2">
      <c r="A204" s="375"/>
      <c r="B204" s="33"/>
      <c r="C204" s="27"/>
      <c r="D204" s="45"/>
      <c r="E204" s="45"/>
      <c r="F204" s="46"/>
      <c r="G204" s="45">
        <f t="shared" si="8"/>
        <v>0</v>
      </c>
      <c r="H204" s="1"/>
      <c r="I204" s="1"/>
      <c r="J204" s="1"/>
      <c r="K204" s="1"/>
    </row>
    <row r="205" spans="1:11" x14ac:dyDescent="0.2">
      <c r="A205" s="45"/>
      <c r="B205" s="53"/>
      <c r="C205" s="3"/>
      <c r="D205" s="52"/>
      <c r="E205" s="45"/>
      <c r="F205" s="46"/>
      <c r="G205" s="49">
        <f t="shared" si="8"/>
        <v>0</v>
      </c>
      <c r="H205" s="1"/>
      <c r="I205" s="1"/>
      <c r="J205" s="1"/>
      <c r="K205" s="1"/>
    </row>
    <row r="206" spans="1:11" x14ac:dyDescent="0.2">
      <c r="A206" s="375"/>
      <c r="B206" s="53"/>
      <c r="C206" s="7"/>
      <c r="D206" s="45"/>
      <c r="E206" s="45"/>
      <c r="F206" s="46"/>
      <c r="G206" s="49">
        <f t="shared" si="8"/>
        <v>0</v>
      </c>
      <c r="H206" s="1"/>
      <c r="I206" s="1"/>
      <c r="J206" s="1"/>
      <c r="K206" s="1"/>
    </row>
    <row r="207" spans="1:11" x14ac:dyDescent="0.2">
      <c r="A207" s="375"/>
      <c r="B207" s="53"/>
      <c r="C207" s="7"/>
      <c r="D207" s="45"/>
      <c r="E207" s="45"/>
      <c r="F207" s="46"/>
      <c r="G207" s="49">
        <f t="shared" si="8"/>
        <v>0</v>
      </c>
      <c r="H207" s="1"/>
      <c r="I207" s="1"/>
      <c r="J207" s="1"/>
      <c r="K207" s="1"/>
    </row>
    <row r="208" spans="1:11" x14ac:dyDescent="0.2">
      <c r="A208" s="375"/>
      <c r="B208" s="53"/>
      <c r="C208" s="7"/>
      <c r="D208" s="45"/>
      <c r="E208" s="45"/>
      <c r="F208" s="46"/>
      <c r="G208" s="49">
        <f t="shared" si="8"/>
        <v>0</v>
      </c>
      <c r="H208" s="1"/>
      <c r="I208" s="1"/>
      <c r="J208" s="1"/>
      <c r="K208" s="1"/>
    </row>
    <row r="209" spans="1:11" x14ac:dyDescent="0.2">
      <c r="A209" s="375"/>
      <c r="B209" s="53"/>
      <c r="C209" s="3"/>
      <c r="D209" s="50"/>
      <c r="E209" s="50"/>
      <c r="F209" s="55"/>
      <c r="G209" s="50">
        <f t="shared" si="8"/>
        <v>0</v>
      </c>
      <c r="H209" s="1"/>
      <c r="I209" s="1"/>
      <c r="J209" s="1"/>
      <c r="K209" s="1"/>
    </row>
    <row r="210" spans="1:11" x14ac:dyDescent="0.2">
      <c r="A210" s="384"/>
      <c r="B210" s="33"/>
      <c r="C210" s="7"/>
      <c r="D210" s="50"/>
      <c r="F210" s="46"/>
      <c r="G210" s="49">
        <f t="shared" si="8"/>
        <v>0</v>
      </c>
      <c r="H210" s="1"/>
      <c r="I210" s="1"/>
      <c r="J210" s="1"/>
      <c r="K210" s="1"/>
    </row>
    <row r="211" spans="1:11" x14ac:dyDescent="0.2">
      <c r="A211" s="375"/>
      <c r="B211" s="53"/>
      <c r="C211" s="7"/>
      <c r="D211" s="50"/>
      <c r="F211" s="55"/>
      <c r="G211" s="32">
        <f t="shared" ref="G211:G223" si="9">+E211/60*F211</f>
        <v>0</v>
      </c>
      <c r="H211" s="1"/>
      <c r="I211" s="1"/>
      <c r="J211" s="1"/>
      <c r="K211" s="1"/>
    </row>
    <row r="212" spans="1:11" x14ac:dyDescent="0.2">
      <c r="A212" s="375"/>
      <c r="B212" s="33"/>
      <c r="C212" s="7"/>
      <c r="D212" s="50"/>
      <c r="E212" s="32"/>
      <c r="F212" s="55"/>
      <c r="G212" s="32">
        <f t="shared" si="9"/>
        <v>0</v>
      </c>
      <c r="H212" s="1"/>
      <c r="I212" s="1"/>
      <c r="J212" s="1"/>
      <c r="K212" s="1"/>
    </row>
    <row r="213" spans="1:11" x14ac:dyDescent="0.2">
      <c r="A213" s="375"/>
      <c r="B213" s="53"/>
      <c r="C213" s="7"/>
      <c r="D213" s="50"/>
      <c r="E213" s="32"/>
      <c r="F213" s="55"/>
      <c r="G213" s="2">
        <f t="shared" si="9"/>
        <v>0</v>
      </c>
      <c r="H213" s="1"/>
      <c r="I213" s="1"/>
      <c r="J213" s="1"/>
      <c r="K213" s="1"/>
    </row>
    <row r="214" spans="1:11" x14ac:dyDescent="0.2">
      <c r="A214" s="375"/>
      <c r="B214" s="53"/>
      <c r="C214" s="7"/>
      <c r="D214" s="50"/>
      <c r="E214" s="32"/>
      <c r="F214" s="55"/>
      <c r="G214" s="2">
        <f t="shared" si="9"/>
        <v>0</v>
      </c>
      <c r="H214" s="1"/>
      <c r="I214" s="1"/>
      <c r="J214" s="1"/>
      <c r="K214" s="1"/>
    </row>
    <row r="215" spans="1:11" x14ac:dyDescent="0.2">
      <c r="A215" s="375"/>
      <c r="B215" s="53"/>
      <c r="C215" s="7"/>
      <c r="D215" s="32"/>
      <c r="E215" s="32"/>
      <c r="F215" s="55"/>
      <c r="G215" s="2">
        <f t="shared" si="9"/>
        <v>0</v>
      </c>
      <c r="H215" s="1"/>
      <c r="I215" s="1"/>
      <c r="J215" s="1"/>
      <c r="K215" s="1"/>
    </row>
    <row r="216" spans="1:11" x14ac:dyDescent="0.2">
      <c r="A216" s="373"/>
      <c r="B216" s="33"/>
      <c r="C216" s="7"/>
      <c r="D216" s="50"/>
      <c r="E216" s="32"/>
      <c r="F216" s="55"/>
      <c r="G216" s="32">
        <f t="shared" si="9"/>
        <v>0</v>
      </c>
      <c r="H216" s="1"/>
      <c r="I216" s="1"/>
      <c r="J216" s="1"/>
      <c r="K216" s="1"/>
    </row>
    <row r="217" spans="1:11" x14ac:dyDescent="0.2">
      <c r="A217" s="375"/>
      <c r="B217" s="53"/>
      <c r="C217" s="7"/>
      <c r="D217" s="50"/>
      <c r="E217" s="32"/>
      <c r="F217" s="55"/>
      <c r="G217" s="2">
        <f t="shared" si="9"/>
        <v>0</v>
      </c>
      <c r="H217" s="1"/>
      <c r="I217" s="1"/>
      <c r="J217" s="1"/>
      <c r="K217" s="1"/>
    </row>
    <row r="218" spans="1:11" x14ac:dyDescent="0.2">
      <c r="A218" s="373"/>
      <c r="B218" s="53"/>
      <c r="C218" s="7"/>
      <c r="D218" s="373"/>
      <c r="E218" s="373"/>
      <c r="F218" s="382"/>
      <c r="G218" s="364">
        <f t="shared" si="9"/>
        <v>0</v>
      </c>
      <c r="H218" s="1"/>
      <c r="I218" s="1"/>
      <c r="J218" s="1"/>
      <c r="K218" s="1"/>
    </row>
    <row r="219" spans="1:11" ht="15" customHeight="1" x14ac:dyDescent="0.2">
      <c r="A219" s="375"/>
      <c r="B219" s="53"/>
      <c r="C219" s="7"/>
      <c r="D219" s="375"/>
      <c r="E219" s="375"/>
      <c r="F219" s="383"/>
      <c r="G219" s="375">
        <f t="shared" si="9"/>
        <v>0</v>
      </c>
      <c r="H219" s="1"/>
      <c r="I219" s="1"/>
      <c r="J219" s="1"/>
      <c r="K219" s="1"/>
    </row>
    <row r="220" spans="1:11" x14ac:dyDescent="0.2">
      <c r="A220" s="375"/>
      <c r="B220" s="53"/>
      <c r="C220" s="7"/>
      <c r="D220" s="375"/>
      <c r="E220" s="375"/>
      <c r="F220" s="383"/>
      <c r="G220" s="375">
        <f t="shared" si="9"/>
        <v>0</v>
      </c>
      <c r="H220" s="1"/>
      <c r="I220" s="1"/>
      <c r="J220" s="1"/>
      <c r="K220" s="1"/>
    </row>
    <row r="221" spans="1:11" x14ac:dyDescent="0.2">
      <c r="A221" s="375"/>
      <c r="B221" s="53"/>
      <c r="C221" s="7"/>
      <c r="D221" s="375"/>
      <c r="E221" s="375"/>
      <c r="F221" s="383"/>
      <c r="G221" s="375">
        <f t="shared" si="9"/>
        <v>0</v>
      </c>
      <c r="H221" s="1"/>
      <c r="I221" s="1"/>
      <c r="J221" s="1"/>
      <c r="K221" s="1"/>
    </row>
    <row r="222" spans="1:11" x14ac:dyDescent="0.2">
      <c r="A222" s="32"/>
      <c r="B222" s="53"/>
      <c r="C222" s="7"/>
      <c r="D222" s="32"/>
      <c r="E222" s="32"/>
      <c r="F222" s="55"/>
      <c r="G222" s="32">
        <f t="shared" si="9"/>
        <v>0</v>
      </c>
      <c r="H222" s="1"/>
      <c r="I222" s="1"/>
      <c r="J222" s="1"/>
      <c r="K222" s="1"/>
    </row>
    <row r="223" spans="1:11" x14ac:dyDescent="0.2">
      <c r="A223" s="385"/>
      <c r="B223" s="53"/>
      <c r="C223" s="25"/>
      <c r="D223" s="21"/>
      <c r="E223" s="21"/>
      <c r="F223" s="19"/>
      <c r="G223" s="21">
        <f t="shared" si="9"/>
        <v>0</v>
      </c>
      <c r="H223" s="1"/>
    </row>
    <row r="224" spans="1:11" x14ac:dyDescent="0.2">
      <c r="A224" s="375"/>
      <c r="B224" s="53"/>
      <c r="C224" s="3"/>
      <c r="D224" s="50"/>
      <c r="E224" s="50"/>
      <c r="F224" s="55"/>
      <c r="G224" s="13"/>
      <c r="H224" s="1"/>
      <c r="I224" s="1"/>
      <c r="J224" s="1"/>
      <c r="K224" s="1"/>
    </row>
    <row r="225" spans="1:11" x14ac:dyDescent="0.2">
      <c r="A225" s="375"/>
      <c r="B225" s="22"/>
      <c r="C225" s="25"/>
      <c r="D225" s="45"/>
      <c r="E225" s="45"/>
      <c r="F225" s="46"/>
      <c r="G225" s="50">
        <f>+E225/60*F225</f>
        <v>0</v>
      </c>
      <c r="H225" s="1"/>
      <c r="I225" s="1"/>
      <c r="J225" s="1"/>
      <c r="K225" s="1"/>
    </row>
    <row r="226" spans="1:11" x14ac:dyDescent="0.2">
      <c r="A226" s="375"/>
      <c r="B226" s="53"/>
      <c r="C226" s="12"/>
      <c r="D226" s="45"/>
      <c r="E226" s="45"/>
      <c r="F226" s="46"/>
      <c r="G226" s="9">
        <f>+E226/60*F226</f>
        <v>0</v>
      </c>
      <c r="H226" s="1"/>
      <c r="I226" s="1"/>
      <c r="J226" s="1"/>
      <c r="K226" s="1"/>
    </row>
    <row r="227" spans="1:11" x14ac:dyDescent="0.2">
      <c r="A227" s="45"/>
      <c r="B227" s="53"/>
      <c r="C227" s="7"/>
      <c r="D227" s="50"/>
      <c r="E227" s="50"/>
      <c r="F227" s="55"/>
      <c r="G227" s="50">
        <f>+E227/60*F227</f>
        <v>0</v>
      </c>
      <c r="H227" s="1"/>
      <c r="I227" s="1"/>
      <c r="J227" s="1"/>
      <c r="K227" s="1"/>
    </row>
    <row r="228" spans="1:11" x14ac:dyDescent="0.2">
      <c r="A228" s="50"/>
      <c r="B228" s="22"/>
      <c r="C228" s="7"/>
      <c r="D228" s="45"/>
      <c r="E228" s="32"/>
      <c r="F228" s="55"/>
      <c r="G228" s="50">
        <f>+E228/60*F228</f>
        <v>0</v>
      </c>
      <c r="H228" s="1"/>
      <c r="I228" s="1"/>
      <c r="J228" s="1"/>
      <c r="K228" s="1"/>
    </row>
    <row r="229" spans="1:11" x14ac:dyDescent="0.2">
      <c r="A229" s="45"/>
      <c r="B229" s="22"/>
      <c r="C229" s="7"/>
      <c r="E229" s="32"/>
      <c r="F229" s="55"/>
      <c r="G229" s="13"/>
      <c r="H229" s="1"/>
      <c r="I229" s="1"/>
      <c r="J229" s="1"/>
      <c r="K229" s="1"/>
    </row>
    <row r="230" spans="1:11" x14ac:dyDescent="0.2">
      <c r="A230" s="373"/>
      <c r="B230" s="53"/>
      <c r="C230" s="3"/>
      <c r="D230" s="45"/>
      <c r="E230" s="50"/>
      <c r="F230" s="55"/>
      <c r="G230" s="50">
        <f>+E230/60*F230</f>
        <v>0</v>
      </c>
      <c r="H230" s="1"/>
      <c r="I230" s="1"/>
      <c r="J230" s="1"/>
      <c r="K230" s="1" t="s">
        <v>9</v>
      </c>
    </row>
    <row r="231" spans="1:11" x14ac:dyDescent="0.2">
      <c r="A231" s="375"/>
      <c r="B231" s="53"/>
      <c r="C231" s="7"/>
      <c r="E231" s="32"/>
      <c r="F231" s="55"/>
      <c r="G231" s="50">
        <f>+E231/60*F231</f>
        <v>0</v>
      </c>
      <c r="H231" s="1"/>
      <c r="I231" s="1"/>
      <c r="J231" s="1"/>
      <c r="K231" s="1"/>
    </row>
    <row r="232" spans="1:11" x14ac:dyDescent="0.2">
      <c r="A232" s="32"/>
      <c r="B232" s="53"/>
      <c r="C232" s="7"/>
      <c r="D232" s="32"/>
      <c r="E232" s="32"/>
      <c r="F232" s="55"/>
      <c r="G232" s="32">
        <f>+E232/60*F232</f>
        <v>0</v>
      </c>
    </row>
    <row r="233" spans="1:11" x14ac:dyDescent="0.2">
      <c r="A233" s="52"/>
      <c r="B233" s="53"/>
      <c r="C233" s="7"/>
      <c r="D233" s="32"/>
      <c r="E233" s="32"/>
      <c r="F233" s="55"/>
      <c r="G233" s="32">
        <f>+E233/60*F233</f>
        <v>0</v>
      </c>
      <c r="H233" s="6"/>
      <c r="I233" s="1"/>
      <c r="J233" s="1"/>
      <c r="K233" s="1"/>
    </row>
    <row r="234" spans="1:11" x14ac:dyDescent="0.2">
      <c r="A234" s="36"/>
      <c r="B234" s="22"/>
      <c r="C234" s="7"/>
      <c r="D234" s="32"/>
      <c r="E234" s="32"/>
      <c r="F234" s="55"/>
      <c r="G234" s="28"/>
    </row>
    <row r="235" spans="1:11" x14ac:dyDescent="0.2">
      <c r="A235" s="50"/>
      <c r="B235" s="53"/>
      <c r="C235" s="7"/>
      <c r="F235" s="46"/>
      <c r="G235" s="49">
        <f>+E235/60*F235</f>
        <v>0</v>
      </c>
    </row>
    <row r="236" spans="1:11" x14ac:dyDescent="0.2">
      <c r="A236" s="50"/>
      <c r="B236" s="53"/>
      <c r="C236" s="7"/>
      <c r="D236" s="32"/>
      <c r="E236" s="32"/>
      <c r="F236" s="55"/>
      <c r="G236" s="32">
        <f>+E236/60*F236</f>
        <v>0</v>
      </c>
    </row>
    <row r="237" spans="1:11" x14ac:dyDescent="0.2">
      <c r="A237" s="45"/>
      <c r="B237" s="7"/>
      <c r="C237" s="7"/>
      <c r="E237" s="32"/>
      <c r="F237" s="55"/>
      <c r="G237" s="13"/>
    </row>
    <row r="238" spans="1:11" x14ac:dyDescent="0.2">
      <c r="A238" s="50"/>
      <c r="B238" s="7"/>
      <c r="C238" s="23"/>
      <c r="E238" s="32"/>
      <c r="F238" s="55"/>
      <c r="G238" s="13"/>
    </row>
    <row r="239" spans="1:11" x14ac:dyDescent="0.2">
      <c r="A239" s="373"/>
      <c r="B239" s="53"/>
      <c r="C239" s="37"/>
      <c r="D239" s="45"/>
      <c r="E239" s="50"/>
      <c r="F239" s="55"/>
      <c r="G239" s="50">
        <f t="shared" ref="G239:G257" si="10">+E239/60*F239</f>
        <v>0</v>
      </c>
    </row>
    <row r="240" spans="1:11" x14ac:dyDescent="0.2">
      <c r="A240" s="375"/>
      <c r="B240" s="53"/>
      <c r="C240" s="7"/>
      <c r="E240" s="32"/>
      <c r="F240" s="55"/>
      <c r="G240" s="50">
        <f t="shared" si="10"/>
        <v>0</v>
      </c>
    </row>
    <row r="241" spans="1:7" x14ac:dyDescent="0.2">
      <c r="A241" s="50"/>
      <c r="B241" s="53"/>
      <c r="C241" s="3"/>
      <c r="E241" s="32"/>
      <c r="F241" s="55"/>
      <c r="G241" s="50">
        <f t="shared" si="10"/>
        <v>0</v>
      </c>
    </row>
    <row r="242" spans="1:7" x14ac:dyDescent="0.2">
      <c r="A242" s="50"/>
      <c r="B242" s="53"/>
      <c r="C242" s="11"/>
      <c r="D242" s="45"/>
      <c r="E242" s="45"/>
      <c r="F242" s="46"/>
      <c r="G242" s="50">
        <f t="shared" si="10"/>
        <v>0</v>
      </c>
    </row>
    <row r="243" spans="1:7" x14ac:dyDescent="0.2">
      <c r="A243" s="32"/>
      <c r="B243" s="53"/>
      <c r="C243" s="11"/>
      <c r="E243" s="32"/>
      <c r="F243" s="55"/>
      <c r="G243" s="50">
        <f t="shared" si="10"/>
        <v>0</v>
      </c>
    </row>
    <row r="244" spans="1:7" x14ac:dyDescent="0.2">
      <c r="A244" s="50"/>
      <c r="B244" s="53"/>
      <c r="C244" s="11"/>
      <c r="E244" s="32"/>
      <c r="F244" s="55"/>
      <c r="G244" s="2">
        <f t="shared" si="10"/>
        <v>0</v>
      </c>
    </row>
    <row r="245" spans="1:7" x14ac:dyDescent="0.2">
      <c r="A245" s="45"/>
      <c r="B245" s="53"/>
      <c r="C245" s="11"/>
      <c r="E245" s="32"/>
      <c r="F245" s="55"/>
      <c r="G245" s="50">
        <f t="shared" si="10"/>
        <v>0</v>
      </c>
    </row>
    <row r="246" spans="1:7" x14ac:dyDescent="0.2">
      <c r="A246" s="45"/>
      <c r="C246" s="11"/>
      <c r="E246" s="32"/>
      <c r="F246" s="55"/>
      <c r="G246" s="50">
        <f t="shared" si="10"/>
        <v>0</v>
      </c>
    </row>
    <row r="247" spans="1:7" x14ac:dyDescent="0.2">
      <c r="A247" s="45"/>
      <c r="B247" s="53"/>
      <c r="C247" s="11"/>
      <c r="E247" s="32"/>
      <c r="F247" s="55"/>
      <c r="G247" s="50">
        <f>+E247/60*F247</f>
        <v>0</v>
      </c>
    </row>
    <row r="248" spans="1:7" x14ac:dyDescent="0.2">
      <c r="A248" s="45"/>
      <c r="B248" s="53"/>
      <c r="C248" s="3"/>
      <c r="D248" s="45"/>
      <c r="E248" s="50"/>
      <c r="F248" s="55"/>
      <c r="G248" s="50">
        <f t="shared" si="10"/>
        <v>0</v>
      </c>
    </row>
    <row r="249" spans="1:7" x14ac:dyDescent="0.2">
      <c r="A249" s="45"/>
      <c r="B249" s="53"/>
      <c r="C249" s="3"/>
      <c r="D249" s="45"/>
      <c r="E249" s="50"/>
      <c r="F249" s="55"/>
      <c r="G249" s="50">
        <f t="shared" si="10"/>
        <v>0</v>
      </c>
    </row>
    <row r="250" spans="1:7" x14ac:dyDescent="0.2">
      <c r="A250" s="45"/>
      <c r="B250" s="53"/>
      <c r="C250" s="3"/>
      <c r="D250" s="45"/>
      <c r="E250" s="50"/>
      <c r="F250" s="55"/>
      <c r="G250" s="50">
        <f t="shared" si="10"/>
        <v>0</v>
      </c>
    </row>
    <row r="251" spans="1:7" x14ac:dyDescent="0.2">
      <c r="A251" s="45"/>
      <c r="B251" s="53"/>
      <c r="C251" s="12"/>
      <c r="D251" s="45"/>
      <c r="E251" s="50"/>
      <c r="F251" s="55"/>
      <c r="G251" s="50">
        <f t="shared" si="10"/>
        <v>0</v>
      </c>
    </row>
    <row r="252" spans="1:7" x14ac:dyDescent="0.2">
      <c r="A252" s="45"/>
      <c r="B252" s="53"/>
      <c r="C252" s="12"/>
      <c r="D252" s="45"/>
      <c r="E252" s="50"/>
      <c r="F252" s="55"/>
      <c r="G252" s="50">
        <f t="shared" si="10"/>
        <v>0</v>
      </c>
    </row>
    <row r="253" spans="1:7" x14ac:dyDescent="0.2">
      <c r="A253" s="45"/>
      <c r="B253" s="53"/>
      <c r="C253" s="31"/>
      <c r="D253" s="45"/>
      <c r="E253" s="50"/>
      <c r="F253" s="55"/>
      <c r="G253" s="50">
        <f t="shared" si="10"/>
        <v>0</v>
      </c>
    </row>
    <row r="254" spans="1:7" x14ac:dyDescent="0.2">
      <c r="A254" s="45"/>
      <c r="B254" s="53"/>
      <c r="C254" s="31"/>
      <c r="D254" s="45"/>
      <c r="E254" s="50"/>
      <c r="F254" s="55"/>
      <c r="G254" s="50">
        <f t="shared" si="10"/>
        <v>0</v>
      </c>
    </row>
    <row r="255" spans="1:7" x14ac:dyDescent="0.2">
      <c r="A255" s="45"/>
      <c r="B255" s="53"/>
      <c r="C255" s="31"/>
      <c r="D255" s="45"/>
      <c r="E255" s="32"/>
      <c r="F255" s="55"/>
      <c r="G255" s="50">
        <f t="shared" si="10"/>
        <v>0</v>
      </c>
    </row>
    <row r="256" spans="1:7" x14ac:dyDescent="0.2">
      <c r="A256" s="45"/>
      <c r="B256" s="53"/>
      <c r="C256" s="31"/>
      <c r="D256" s="45"/>
      <c r="E256" s="32"/>
      <c r="F256" s="55"/>
      <c r="G256" s="50">
        <f t="shared" si="10"/>
        <v>0</v>
      </c>
    </row>
    <row r="257" spans="1:7" x14ac:dyDescent="0.2">
      <c r="A257" s="45"/>
      <c r="B257" s="53"/>
      <c r="C257" s="31"/>
      <c r="D257" s="45"/>
      <c r="E257" s="45"/>
      <c r="F257" s="55"/>
      <c r="G257" s="45">
        <f t="shared" si="10"/>
        <v>0</v>
      </c>
    </row>
    <row r="258" spans="1:7" x14ac:dyDescent="0.2">
      <c r="A258" s="375"/>
      <c r="B258" s="53"/>
      <c r="C258" s="7"/>
      <c r="E258" s="32"/>
      <c r="F258" s="55"/>
      <c r="G258" s="50">
        <f>+E258/60*F258</f>
        <v>0</v>
      </c>
    </row>
    <row r="259" spans="1:7" x14ac:dyDescent="0.2">
      <c r="A259" s="375"/>
      <c r="B259" s="53"/>
      <c r="C259" s="31"/>
      <c r="D259" s="45"/>
      <c r="E259" s="32"/>
      <c r="F259" s="55"/>
      <c r="G259" s="50">
        <f>+E259/60*F259</f>
        <v>0</v>
      </c>
    </row>
    <row r="260" spans="1:7" x14ac:dyDescent="0.2">
      <c r="A260" s="45"/>
      <c r="B260" s="53"/>
      <c r="C260" s="31"/>
      <c r="D260" s="45"/>
      <c r="E260" s="45"/>
      <c r="F260" s="55"/>
      <c r="G260" s="45">
        <f>+E260/60*F260</f>
        <v>0</v>
      </c>
    </row>
    <row r="261" spans="1:7" x14ac:dyDescent="0.2">
      <c r="B261" s="53"/>
      <c r="C261" s="31"/>
      <c r="D261" s="45"/>
      <c r="E261" s="45"/>
      <c r="F261" s="55"/>
      <c r="G261" s="45">
        <f>+E261/60*F261</f>
        <v>0</v>
      </c>
    </row>
    <row r="262" spans="1:7" x14ac:dyDescent="0.2">
      <c r="A262" s="45"/>
      <c r="B262" s="7"/>
      <c r="C262" s="7"/>
      <c r="E262" s="32"/>
      <c r="F262" s="55"/>
      <c r="G262" s="13"/>
    </row>
    <row r="263" spans="1:7" x14ac:dyDescent="0.2">
      <c r="A263" s="45"/>
      <c r="B263" s="7"/>
      <c r="C263" s="57"/>
      <c r="E263" s="32"/>
      <c r="F263" s="55"/>
      <c r="G263" s="13"/>
    </row>
    <row r="264" spans="1:7" x14ac:dyDescent="0.2">
      <c r="B264" s="53"/>
      <c r="C264" s="31"/>
      <c r="D264" s="45"/>
      <c r="E264" s="45"/>
      <c r="F264" s="55"/>
      <c r="G264" s="45">
        <f t="shared" ref="G264:G287" si="11">+E264/60*F264</f>
        <v>0</v>
      </c>
    </row>
    <row r="265" spans="1:7" x14ac:dyDescent="0.2">
      <c r="A265" s="375"/>
      <c r="B265" s="53"/>
      <c r="C265" s="11"/>
      <c r="D265" s="45"/>
      <c r="E265" s="45"/>
      <c r="F265" s="55"/>
      <c r="G265" s="13">
        <f t="shared" si="11"/>
        <v>0</v>
      </c>
    </row>
    <row r="266" spans="1:7" x14ac:dyDescent="0.2">
      <c r="A266" s="375"/>
      <c r="B266" s="53"/>
      <c r="C266" s="7"/>
      <c r="D266" s="45"/>
      <c r="E266" s="45"/>
      <c r="F266" s="55"/>
      <c r="G266" s="13">
        <f t="shared" si="11"/>
        <v>0</v>
      </c>
    </row>
    <row r="267" spans="1:7" x14ac:dyDescent="0.2">
      <c r="A267" s="45"/>
      <c r="B267" s="53"/>
      <c r="C267" s="7"/>
      <c r="D267" s="45"/>
      <c r="E267" s="45"/>
      <c r="F267" s="46"/>
      <c r="G267" s="13">
        <f t="shared" si="11"/>
        <v>0</v>
      </c>
    </row>
    <row r="268" spans="1:7" x14ac:dyDescent="0.2">
      <c r="A268" s="375"/>
      <c r="B268" s="53"/>
      <c r="C268" s="11"/>
      <c r="D268" s="45"/>
      <c r="E268" s="45"/>
      <c r="F268" s="55"/>
      <c r="G268" s="13">
        <f t="shared" si="11"/>
        <v>0</v>
      </c>
    </row>
    <row r="269" spans="1:7" x14ac:dyDescent="0.2">
      <c r="A269" s="375"/>
      <c r="B269" s="53"/>
      <c r="C269" s="11"/>
      <c r="D269" s="45"/>
      <c r="E269" s="45"/>
      <c r="F269" s="55"/>
      <c r="G269" s="13">
        <f t="shared" si="11"/>
        <v>0</v>
      </c>
    </row>
    <row r="270" spans="1:7" x14ac:dyDescent="0.2">
      <c r="A270" s="375"/>
      <c r="B270" s="53"/>
      <c r="C270" s="54"/>
      <c r="D270" s="45"/>
      <c r="E270" s="45"/>
      <c r="F270" s="46"/>
      <c r="G270" s="13">
        <f t="shared" si="11"/>
        <v>0</v>
      </c>
    </row>
    <row r="271" spans="1:7" x14ac:dyDescent="0.2">
      <c r="A271" s="375"/>
      <c r="B271" s="53"/>
      <c r="C271" s="11"/>
      <c r="D271" s="45"/>
      <c r="E271" s="45"/>
      <c r="F271" s="46"/>
      <c r="G271" s="13">
        <f t="shared" si="11"/>
        <v>0</v>
      </c>
    </row>
    <row r="272" spans="1:7" x14ac:dyDescent="0.2">
      <c r="A272" s="45"/>
      <c r="B272" s="53"/>
      <c r="C272" s="11"/>
      <c r="D272" s="45"/>
      <c r="E272" s="45"/>
      <c r="F272" s="46"/>
      <c r="G272" s="13">
        <f t="shared" si="11"/>
        <v>0</v>
      </c>
    </row>
    <row r="273" spans="1:7" x14ac:dyDescent="0.2">
      <c r="A273" s="375"/>
      <c r="B273" s="53"/>
      <c r="C273" s="11"/>
      <c r="D273" s="45"/>
      <c r="E273" s="45"/>
      <c r="F273" s="46"/>
      <c r="G273" s="13">
        <f t="shared" si="11"/>
        <v>0</v>
      </c>
    </row>
    <row r="274" spans="1:7" x14ac:dyDescent="0.2">
      <c r="A274" s="375"/>
      <c r="B274" s="53"/>
      <c r="C274" s="11"/>
      <c r="D274" s="45"/>
      <c r="E274" s="45"/>
      <c r="F274" s="55"/>
      <c r="G274" s="13">
        <f t="shared" si="11"/>
        <v>0</v>
      </c>
    </row>
    <row r="275" spans="1:7" x14ac:dyDescent="0.2">
      <c r="A275" s="375"/>
      <c r="B275" s="53"/>
      <c r="C275" s="11"/>
      <c r="D275" s="45"/>
      <c r="E275" s="45"/>
      <c r="F275" s="46"/>
      <c r="G275" s="13">
        <f t="shared" si="11"/>
        <v>0</v>
      </c>
    </row>
    <row r="276" spans="1:7" x14ac:dyDescent="0.2">
      <c r="A276" s="375"/>
      <c r="B276" s="53"/>
      <c r="C276" s="11"/>
      <c r="D276" s="45"/>
      <c r="E276" s="45"/>
      <c r="F276" s="55"/>
      <c r="G276" s="13">
        <f t="shared" si="11"/>
        <v>0</v>
      </c>
    </row>
    <row r="277" spans="1:7" x14ac:dyDescent="0.2">
      <c r="A277" s="375"/>
      <c r="B277" s="53"/>
      <c r="C277" s="11"/>
      <c r="D277" s="45"/>
      <c r="E277" s="45"/>
      <c r="F277" s="46"/>
      <c r="G277" s="13">
        <f t="shared" si="11"/>
        <v>0</v>
      </c>
    </row>
    <row r="278" spans="1:7" x14ac:dyDescent="0.2">
      <c r="A278" s="375"/>
      <c r="B278" s="53"/>
      <c r="C278" s="11"/>
      <c r="D278" s="45"/>
      <c r="E278" s="45"/>
      <c r="F278" s="55"/>
      <c r="G278" s="13">
        <f t="shared" si="11"/>
        <v>0</v>
      </c>
    </row>
    <row r="279" spans="1:7" x14ac:dyDescent="0.2">
      <c r="A279" s="45"/>
      <c r="B279" s="7"/>
      <c r="C279" s="12"/>
      <c r="D279" s="45"/>
      <c r="E279" s="45"/>
      <c r="F279" s="46"/>
      <c r="G279" s="13">
        <f t="shared" si="11"/>
        <v>0</v>
      </c>
    </row>
    <row r="280" spans="1:7" x14ac:dyDescent="0.2">
      <c r="A280" s="45"/>
      <c r="B280" s="53"/>
      <c r="C280" s="11"/>
      <c r="D280" s="45"/>
      <c r="E280" s="45"/>
      <c r="F280" s="46"/>
      <c r="G280" s="13">
        <f t="shared" si="11"/>
        <v>0</v>
      </c>
    </row>
    <row r="281" spans="1:7" x14ac:dyDescent="0.2">
      <c r="A281" s="45"/>
      <c r="B281" s="53"/>
      <c r="C281" s="11"/>
      <c r="D281" s="45"/>
      <c r="E281" s="45"/>
      <c r="F281" s="46"/>
      <c r="G281" s="13">
        <f t="shared" si="11"/>
        <v>0</v>
      </c>
    </row>
    <row r="282" spans="1:7" x14ac:dyDescent="0.2">
      <c r="A282" s="45"/>
      <c r="B282" s="53"/>
      <c r="C282" s="11"/>
      <c r="D282" s="45"/>
      <c r="E282" s="45"/>
      <c r="F282" s="46"/>
      <c r="G282" s="13">
        <f t="shared" si="11"/>
        <v>0</v>
      </c>
    </row>
    <row r="283" spans="1:7" x14ac:dyDescent="0.2">
      <c r="A283" s="45"/>
      <c r="B283" s="53"/>
      <c r="C283" s="11"/>
      <c r="D283" s="45"/>
      <c r="E283" s="45"/>
      <c r="F283" s="46"/>
      <c r="G283" s="13">
        <f t="shared" si="11"/>
        <v>0</v>
      </c>
    </row>
    <row r="284" spans="1:7" x14ac:dyDescent="0.2">
      <c r="A284" s="375"/>
      <c r="B284" s="53"/>
      <c r="C284" s="11"/>
      <c r="D284" s="45"/>
      <c r="E284" s="45"/>
      <c r="F284" s="46"/>
      <c r="G284" s="13">
        <f t="shared" si="11"/>
        <v>0</v>
      </c>
    </row>
    <row r="285" spans="1:7" x14ac:dyDescent="0.2">
      <c r="A285" s="375"/>
      <c r="B285" s="53"/>
      <c r="C285" s="11"/>
      <c r="D285" s="45"/>
      <c r="E285" s="45"/>
      <c r="F285" s="46"/>
      <c r="G285" s="13">
        <f t="shared" si="11"/>
        <v>0</v>
      </c>
    </row>
    <row r="286" spans="1:7" x14ac:dyDescent="0.2">
      <c r="A286" s="375"/>
      <c r="B286" s="53"/>
      <c r="C286" s="11"/>
      <c r="D286" s="45"/>
      <c r="E286" s="45"/>
      <c r="F286" s="46"/>
      <c r="G286" s="13">
        <f t="shared" si="11"/>
        <v>0</v>
      </c>
    </row>
    <row r="287" spans="1:7" x14ac:dyDescent="0.2">
      <c r="A287" s="375"/>
      <c r="B287" s="53"/>
      <c r="C287" s="11"/>
      <c r="D287" s="45"/>
      <c r="E287" s="45"/>
      <c r="F287" s="46"/>
      <c r="G287" s="13">
        <f t="shared" si="11"/>
        <v>0</v>
      </c>
    </row>
    <row r="288" spans="1:7" x14ac:dyDescent="0.2">
      <c r="A288" s="375"/>
      <c r="B288" s="53"/>
      <c r="C288" s="11"/>
      <c r="D288" s="45"/>
      <c r="E288" s="45"/>
      <c r="F288" s="55"/>
      <c r="G288" s="13">
        <f>+E288/60*F288</f>
        <v>0</v>
      </c>
    </row>
    <row r="289" spans="1:7" x14ac:dyDescent="0.2">
      <c r="A289" s="375"/>
      <c r="B289" s="53"/>
      <c r="C289" s="11"/>
      <c r="D289" s="45"/>
      <c r="E289" s="45"/>
      <c r="F289" s="46"/>
      <c r="G289" s="13">
        <f t="shared" ref="G289:G325" si="12">+E289/60*F289</f>
        <v>0</v>
      </c>
    </row>
    <row r="290" spans="1:7" x14ac:dyDescent="0.2">
      <c r="A290" s="375"/>
      <c r="B290" s="53"/>
      <c r="C290" s="11"/>
      <c r="D290" s="45"/>
      <c r="E290" s="45"/>
      <c r="F290" s="46"/>
      <c r="G290" s="13">
        <f t="shared" si="12"/>
        <v>0</v>
      </c>
    </row>
    <row r="291" spans="1:7" x14ac:dyDescent="0.2">
      <c r="A291" s="375"/>
      <c r="B291" s="53"/>
      <c r="C291" s="11"/>
      <c r="D291" s="45"/>
      <c r="E291" s="45"/>
      <c r="F291" s="46"/>
      <c r="G291" s="29">
        <f t="shared" si="12"/>
        <v>0</v>
      </c>
    </row>
    <row r="292" spans="1:7" x14ac:dyDescent="0.2">
      <c r="A292" s="375"/>
      <c r="B292" s="53"/>
      <c r="C292" s="11"/>
      <c r="D292" s="375"/>
      <c r="E292" s="375"/>
      <c r="F292" s="386"/>
      <c r="G292" s="386">
        <f>+E292/60*F292</f>
        <v>0</v>
      </c>
    </row>
    <row r="293" spans="1:7" x14ac:dyDescent="0.2">
      <c r="A293" s="375"/>
      <c r="B293" s="53"/>
      <c r="C293" s="11"/>
      <c r="D293" s="375"/>
      <c r="E293" s="375"/>
      <c r="F293" s="386"/>
      <c r="G293" s="386"/>
    </row>
    <row r="294" spans="1:7" x14ac:dyDescent="0.2">
      <c r="A294" s="375"/>
      <c r="B294" s="53"/>
      <c r="C294" s="11"/>
      <c r="D294" s="375"/>
      <c r="E294" s="375"/>
      <c r="F294" s="386"/>
      <c r="G294" s="386">
        <f>+E294/60*F294</f>
        <v>0</v>
      </c>
    </row>
    <row r="295" spans="1:7" x14ac:dyDescent="0.2">
      <c r="A295" s="375"/>
      <c r="B295" s="53"/>
      <c r="C295" s="11"/>
      <c r="D295" s="375"/>
      <c r="E295" s="375"/>
      <c r="F295" s="386"/>
      <c r="G295" s="386"/>
    </row>
    <row r="296" spans="1:7" x14ac:dyDescent="0.2">
      <c r="A296" s="375"/>
      <c r="B296" s="53"/>
      <c r="C296" s="11"/>
      <c r="D296" s="375"/>
      <c r="E296" s="375"/>
      <c r="F296" s="386"/>
      <c r="G296" s="386"/>
    </row>
    <row r="297" spans="1:7" x14ac:dyDescent="0.2">
      <c r="A297" s="375"/>
      <c r="B297" s="53"/>
      <c r="C297" s="11"/>
      <c r="D297" s="45"/>
      <c r="E297" s="45"/>
      <c r="F297" s="46"/>
      <c r="G297" s="46">
        <f t="shared" si="12"/>
        <v>0</v>
      </c>
    </row>
    <row r="298" spans="1:7" x14ac:dyDescent="0.2">
      <c r="A298" s="375"/>
      <c r="B298" s="53"/>
      <c r="C298" s="11"/>
      <c r="F298" s="46"/>
      <c r="G298" s="29"/>
    </row>
    <row r="299" spans="1:7" x14ac:dyDescent="0.2">
      <c r="A299" s="45"/>
      <c r="B299" s="53"/>
      <c r="C299" s="11"/>
      <c r="F299" s="46"/>
      <c r="G299" s="29"/>
    </row>
    <row r="300" spans="1:7" x14ac:dyDescent="0.2">
      <c r="B300" s="53"/>
      <c r="C300" s="57"/>
      <c r="F300" s="46"/>
      <c r="G300" s="29"/>
    </row>
    <row r="301" spans="1:7" x14ac:dyDescent="0.2">
      <c r="A301" s="45"/>
      <c r="B301" s="53"/>
      <c r="C301" s="11"/>
      <c r="D301" s="45"/>
      <c r="F301" s="46"/>
      <c r="G301" s="29">
        <f t="shared" si="12"/>
        <v>0</v>
      </c>
    </row>
    <row r="302" spans="1:7" x14ac:dyDescent="0.2">
      <c r="A302" s="375"/>
      <c r="B302" s="53"/>
      <c r="C302" s="11"/>
      <c r="F302" s="46"/>
      <c r="G302" s="46">
        <f t="shared" si="12"/>
        <v>0</v>
      </c>
    </row>
    <row r="303" spans="1:7" x14ac:dyDescent="0.2">
      <c r="A303" s="375"/>
      <c r="B303" s="53"/>
      <c r="C303" s="11"/>
      <c r="D303" s="45"/>
      <c r="F303" s="46"/>
      <c r="G303" s="29">
        <f t="shared" si="12"/>
        <v>0</v>
      </c>
    </row>
    <row r="304" spans="1:7" x14ac:dyDescent="0.2">
      <c r="A304" s="375"/>
      <c r="B304" s="53"/>
      <c r="F304" s="46"/>
      <c r="G304" s="46">
        <f t="shared" si="12"/>
        <v>0</v>
      </c>
    </row>
    <row r="305" spans="1:7" x14ac:dyDescent="0.2">
      <c r="A305" s="375"/>
      <c r="B305" s="53"/>
      <c r="C305" s="11"/>
      <c r="F305" s="46"/>
      <c r="G305" s="46">
        <f t="shared" si="12"/>
        <v>0</v>
      </c>
    </row>
    <row r="306" spans="1:7" x14ac:dyDescent="0.2">
      <c r="A306" s="384"/>
      <c r="B306" s="53"/>
      <c r="C306" s="11"/>
      <c r="F306" s="46"/>
      <c r="G306" s="46">
        <f t="shared" si="12"/>
        <v>0</v>
      </c>
    </row>
    <row r="307" spans="1:7" x14ac:dyDescent="0.2">
      <c r="A307" s="375"/>
      <c r="B307" s="53"/>
      <c r="C307" s="11"/>
      <c r="F307" s="46"/>
      <c r="G307" s="46">
        <f t="shared" si="12"/>
        <v>0</v>
      </c>
    </row>
    <row r="308" spans="1:7" x14ac:dyDescent="0.2">
      <c r="A308" s="45"/>
      <c r="B308" s="34"/>
      <c r="C308" s="38"/>
      <c r="D308" s="45"/>
      <c r="E308" s="45"/>
      <c r="F308" s="46"/>
      <c r="G308" s="46">
        <f t="shared" si="12"/>
        <v>0</v>
      </c>
    </row>
    <row r="309" spans="1:7" x14ac:dyDescent="0.2">
      <c r="A309" s="375"/>
      <c r="B309" s="53"/>
      <c r="C309" s="11"/>
      <c r="F309" s="46"/>
      <c r="G309" s="46">
        <f t="shared" si="12"/>
        <v>0</v>
      </c>
    </row>
    <row r="310" spans="1:7" x14ac:dyDescent="0.2">
      <c r="A310" s="375"/>
      <c r="B310" s="53"/>
      <c r="C310" s="12"/>
      <c r="D310" s="45"/>
      <c r="E310" s="45"/>
      <c r="F310" s="46"/>
      <c r="G310" s="46">
        <f t="shared" si="12"/>
        <v>0</v>
      </c>
    </row>
    <row r="311" spans="1:7" x14ac:dyDescent="0.2">
      <c r="A311" s="375"/>
      <c r="B311" s="53"/>
      <c r="C311" s="11"/>
      <c r="F311" s="46"/>
      <c r="G311" s="46">
        <f t="shared" si="12"/>
        <v>0</v>
      </c>
    </row>
    <row r="312" spans="1:7" x14ac:dyDescent="0.2">
      <c r="A312" s="375"/>
      <c r="B312" s="53"/>
      <c r="C312" s="12"/>
      <c r="D312" s="45"/>
      <c r="E312" s="45"/>
      <c r="F312" s="46"/>
      <c r="G312" s="46">
        <f t="shared" si="12"/>
        <v>0</v>
      </c>
    </row>
    <row r="313" spans="1:7" x14ac:dyDescent="0.2">
      <c r="A313" s="39"/>
      <c r="B313" s="53"/>
      <c r="C313" s="12"/>
      <c r="D313" s="45"/>
      <c r="E313" s="45"/>
      <c r="F313" s="46"/>
      <c r="G313" s="46">
        <f t="shared" si="12"/>
        <v>0</v>
      </c>
    </row>
    <row r="314" spans="1:7" x14ac:dyDescent="0.2">
      <c r="A314" s="375"/>
      <c r="B314" s="53"/>
      <c r="C314" s="11"/>
      <c r="F314" s="46"/>
      <c r="G314" s="46">
        <f t="shared" si="12"/>
        <v>0</v>
      </c>
    </row>
    <row r="315" spans="1:7" x14ac:dyDescent="0.2">
      <c r="A315" s="375"/>
      <c r="B315" s="53"/>
      <c r="C315" s="12"/>
      <c r="D315" s="45"/>
      <c r="E315" s="45"/>
      <c r="F315" s="46"/>
      <c r="G315" s="46">
        <f t="shared" si="12"/>
        <v>0</v>
      </c>
    </row>
    <row r="316" spans="1:7" x14ac:dyDescent="0.2">
      <c r="A316" s="375"/>
      <c r="B316" s="53"/>
      <c r="C316" s="11"/>
      <c r="F316" s="46"/>
      <c r="G316" s="46">
        <f t="shared" si="12"/>
        <v>0</v>
      </c>
    </row>
    <row r="317" spans="1:7" x14ac:dyDescent="0.2">
      <c r="A317" s="375"/>
      <c r="B317" s="53"/>
      <c r="C317" s="12"/>
      <c r="D317" s="45"/>
      <c r="E317" s="45"/>
      <c r="F317" s="46"/>
      <c r="G317" s="46">
        <f t="shared" si="12"/>
        <v>0</v>
      </c>
    </row>
    <row r="318" spans="1:7" x14ac:dyDescent="0.2">
      <c r="A318" s="375"/>
      <c r="B318" s="53"/>
      <c r="C318" s="11"/>
      <c r="F318" s="46"/>
      <c r="G318" s="29">
        <f t="shared" si="12"/>
        <v>0</v>
      </c>
    </row>
    <row r="319" spans="1:7" x14ac:dyDescent="0.2">
      <c r="A319" s="375"/>
      <c r="B319" s="53"/>
      <c r="C319" s="12"/>
      <c r="D319" s="45"/>
      <c r="E319" s="45"/>
      <c r="F319" s="46"/>
      <c r="G319" s="46">
        <f t="shared" si="12"/>
        <v>0</v>
      </c>
    </row>
    <row r="320" spans="1:7" x14ac:dyDescent="0.2">
      <c r="A320" s="375"/>
      <c r="B320" s="53"/>
      <c r="C320" s="11"/>
      <c r="D320" s="45"/>
      <c r="E320" s="45"/>
      <c r="F320" s="46"/>
      <c r="G320" s="46">
        <f t="shared" si="12"/>
        <v>0</v>
      </c>
    </row>
    <row r="321" spans="1:7" x14ac:dyDescent="0.2">
      <c r="A321" s="375"/>
      <c r="B321" s="53"/>
      <c r="C321" s="53"/>
      <c r="E321" s="45"/>
      <c r="F321" s="46"/>
      <c r="G321" s="13">
        <f t="shared" si="12"/>
        <v>0</v>
      </c>
    </row>
    <row r="322" spans="1:7" x14ac:dyDescent="0.2">
      <c r="A322" s="375"/>
      <c r="B322" s="53"/>
      <c r="C322" s="53"/>
      <c r="E322" s="32"/>
      <c r="F322" s="55"/>
      <c r="G322" s="13">
        <f t="shared" si="12"/>
        <v>0</v>
      </c>
    </row>
    <row r="323" spans="1:7" x14ac:dyDescent="0.2">
      <c r="A323" s="375"/>
      <c r="B323" s="53"/>
      <c r="C323" s="12"/>
      <c r="D323" s="45"/>
      <c r="E323" s="45"/>
      <c r="F323" s="46"/>
      <c r="G323" s="46">
        <f t="shared" si="12"/>
        <v>0</v>
      </c>
    </row>
    <row r="324" spans="1:7" x14ac:dyDescent="0.2">
      <c r="A324" s="375"/>
      <c r="B324" s="53"/>
      <c r="C324" s="11"/>
      <c r="E324" s="45"/>
      <c r="F324" s="46"/>
      <c r="G324" s="13">
        <f t="shared" si="12"/>
        <v>0</v>
      </c>
    </row>
    <row r="325" spans="1:7" x14ac:dyDescent="0.2">
      <c r="A325" s="375"/>
      <c r="B325" s="53"/>
      <c r="C325" s="12"/>
      <c r="D325" s="45"/>
      <c r="E325" s="45"/>
      <c r="F325" s="46"/>
      <c r="G325" s="46">
        <f t="shared" si="12"/>
        <v>0</v>
      </c>
    </row>
    <row r="326" spans="1:7" x14ac:dyDescent="0.2">
      <c r="A326" s="375"/>
      <c r="B326" s="53"/>
      <c r="C326" s="11"/>
      <c r="E326" s="32"/>
      <c r="F326" s="55"/>
      <c r="G326" s="13">
        <f t="shared" ref="G326:G332" si="13">+E326/60*F326</f>
        <v>0</v>
      </c>
    </row>
    <row r="327" spans="1:7" x14ac:dyDescent="0.2">
      <c r="A327" s="375"/>
      <c r="B327" s="53"/>
      <c r="C327" s="12"/>
      <c r="D327" s="45"/>
      <c r="E327" s="45"/>
      <c r="F327" s="46"/>
      <c r="G327" s="46">
        <f t="shared" si="13"/>
        <v>0</v>
      </c>
    </row>
    <row r="328" spans="1:7" x14ac:dyDescent="0.2">
      <c r="A328" s="45"/>
      <c r="B328" s="53"/>
      <c r="C328" s="34"/>
      <c r="D328" s="45"/>
      <c r="E328" s="45"/>
      <c r="F328" s="46"/>
      <c r="G328" s="46">
        <f t="shared" si="13"/>
        <v>0</v>
      </c>
    </row>
    <row r="329" spans="1:7" x14ac:dyDescent="0.2">
      <c r="A329" s="45"/>
      <c r="B329" s="53"/>
      <c r="C329" s="34"/>
      <c r="D329" s="45"/>
      <c r="E329" s="45"/>
      <c r="F329" s="46"/>
      <c r="G329" s="46">
        <f t="shared" si="13"/>
        <v>0</v>
      </c>
    </row>
    <row r="330" spans="1:7" x14ac:dyDescent="0.2">
      <c r="A330" s="45"/>
      <c r="B330" s="53"/>
      <c r="C330" s="53"/>
      <c r="F330" s="46"/>
      <c r="G330" s="46">
        <f t="shared" si="13"/>
        <v>0</v>
      </c>
    </row>
    <row r="331" spans="1:7" x14ac:dyDescent="0.2">
      <c r="A331" s="45"/>
      <c r="B331" s="53"/>
      <c r="C331" s="34"/>
      <c r="D331" s="45"/>
      <c r="E331" s="45"/>
      <c r="F331" s="46"/>
      <c r="G331" s="46">
        <f t="shared" si="13"/>
        <v>0</v>
      </c>
    </row>
    <row r="332" spans="1:7" x14ac:dyDescent="0.2">
      <c r="A332" s="45"/>
      <c r="B332" s="53"/>
      <c r="C332" s="34"/>
      <c r="D332" s="45"/>
      <c r="E332" s="45"/>
      <c r="F332" s="46"/>
      <c r="G332" s="46">
        <f t="shared" si="13"/>
        <v>0</v>
      </c>
    </row>
    <row r="333" spans="1:7" x14ac:dyDescent="0.2">
      <c r="A333" s="45"/>
      <c r="B333" s="53"/>
      <c r="C333" s="53"/>
      <c r="E333" s="2"/>
      <c r="F333" s="55"/>
      <c r="G333" s="13">
        <f t="shared" ref="G333:G346" si="14">+E333/60*F333</f>
        <v>0</v>
      </c>
    </row>
    <row r="334" spans="1:7" x14ac:dyDescent="0.2">
      <c r="A334" s="45"/>
      <c r="B334" s="53"/>
      <c r="C334" s="53"/>
      <c r="E334" s="2"/>
      <c r="F334" s="55"/>
      <c r="G334" s="13">
        <f t="shared" si="14"/>
        <v>0</v>
      </c>
    </row>
    <row r="335" spans="1:7" x14ac:dyDescent="0.2">
      <c r="A335" s="45"/>
      <c r="B335" s="53"/>
      <c r="C335" s="11"/>
      <c r="E335" s="2"/>
      <c r="F335" s="55"/>
      <c r="G335" s="46">
        <f t="shared" si="14"/>
        <v>0</v>
      </c>
    </row>
    <row r="336" spans="1:7" x14ac:dyDescent="0.2">
      <c r="A336" s="45"/>
      <c r="B336" s="24"/>
      <c r="C336" s="11"/>
      <c r="D336"/>
      <c r="E336"/>
      <c r="F336" s="55"/>
    </row>
    <row r="337" spans="1:7" x14ac:dyDescent="0.2">
      <c r="A337" s="45"/>
      <c r="B337" s="53"/>
      <c r="C337" s="53"/>
      <c r="E337" s="2"/>
      <c r="F337" s="55"/>
      <c r="G337" s="13">
        <f>+E337/60*F337</f>
        <v>0</v>
      </c>
    </row>
    <row r="338" spans="1:7" x14ac:dyDescent="0.2">
      <c r="A338" s="45"/>
      <c r="B338" s="53"/>
      <c r="C338" s="12"/>
      <c r="D338" s="45"/>
      <c r="E338" s="45"/>
      <c r="F338" s="55"/>
      <c r="G338" s="46">
        <f t="shared" si="14"/>
        <v>0</v>
      </c>
    </row>
    <row r="339" spans="1:7" x14ac:dyDescent="0.2">
      <c r="A339" s="45"/>
      <c r="B339" s="53"/>
      <c r="C339" s="12"/>
      <c r="D339" s="45"/>
      <c r="E339" s="45"/>
      <c r="F339" s="46"/>
      <c r="G339" s="46">
        <f t="shared" si="14"/>
        <v>0</v>
      </c>
    </row>
    <row r="340" spans="1:7" x14ac:dyDescent="0.2">
      <c r="A340" s="45"/>
      <c r="B340" s="53"/>
      <c r="C340" s="12"/>
      <c r="D340" s="45"/>
      <c r="E340" s="45"/>
      <c r="F340" s="46"/>
      <c r="G340" s="46">
        <f t="shared" si="14"/>
        <v>0</v>
      </c>
    </row>
    <row r="341" spans="1:7" x14ac:dyDescent="0.2">
      <c r="A341" s="45"/>
      <c r="B341" s="53"/>
      <c r="C341" s="12"/>
      <c r="D341" s="45"/>
      <c r="E341" s="45"/>
      <c r="F341" s="46"/>
      <c r="G341" s="46">
        <f t="shared" si="14"/>
        <v>0</v>
      </c>
    </row>
    <row r="342" spans="1:7" x14ac:dyDescent="0.2">
      <c r="A342" s="45"/>
      <c r="B342" s="53"/>
      <c r="C342" s="12"/>
      <c r="D342" s="45"/>
      <c r="E342" s="45"/>
      <c r="F342" s="46"/>
      <c r="G342" s="46">
        <f t="shared" si="14"/>
        <v>0</v>
      </c>
    </row>
    <row r="343" spans="1:7" x14ac:dyDescent="0.2">
      <c r="A343" s="45"/>
      <c r="B343" s="53"/>
      <c r="C343" s="12"/>
      <c r="D343" s="45"/>
      <c r="E343" s="45"/>
      <c r="F343" s="46"/>
      <c r="G343" s="46">
        <f t="shared" si="14"/>
        <v>0</v>
      </c>
    </row>
    <row r="344" spans="1:7" x14ac:dyDescent="0.2">
      <c r="A344" s="45"/>
      <c r="B344" s="53"/>
      <c r="C344" s="11"/>
      <c r="D344" s="45"/>
      <c r="F344" s="46"/>
      <c r="G344" s="46">
        <f t="shared" si="14"/>
        <v>0</v>
      </c>
    </row>
    <row r="345" spans="1:7" x14ac:dyDescent="0.2">
      <c r="A345" s="45"/>
      <c r="B345" s="53"/>
      <c r="C345" s="11"/>
      <c r="D345" s="45"/>
      <c r="E345" s="45"/>
      <c r="F345" s="46"/>
      <c r="G345" s="46">
        <f t="shared" si="14"/>
        <v>0</v>
      </c>
    </row>
    <row r="346" spans="1:7" x14ac:dyDescent="0.2">
      <c r="A346" s="45"/>
      <c r="B346" s="53"/>
      <c r="C346" s="11"/>
      <c r="F346" s="46"/>
      <c r="G346" s="46">
        <f t="shared" si="14"/>
        <v>0</v>
      </c>
    </row>
    <row r="347" spans="1:7" x14ac:dyDescent="0.2">
      <c r="A347" s="45"/>
      <c r="B347" s="53"/>
      <c r="C347" s="11"/>
      <c r="F347" s="46"/>
      <c r="G347" s="46">
        <f>+E347/60*F347</f>
        <v>0</v>
      </c>
    </row>
    <row r="348" spans="1:7" x14ac:dyDescent="0.2">
      <c r="A348" s="45"/>
      <c r="B348" s="53"/>
      <c r="C348" s="12"/>
      <c r="D348" s="45"/>
      <c r="E348" s="45"/>
      <c r="F348" s="46"/>
      <c r="G348" s="46">
        <f t="shared" ref="G348:G359" si="15">+E348/60*F348</f>
        <v>0</v>
      </c>
    </row>
    <row r="349" spans="1:7" x14ac:dyDescent="0.2">
      <c r="A349" s="375"/>
      <c r="B349" s="53"/>
      <c r="C349" s="12"/>
      <c r="D349" s="45"/>
      <c r="E349" s="45"/>
      <c r="F349" s="46"/>
      <c r="G349" s="46">
        <f t="shared" si="15"/>
        <v>0</v>
      </c>
    </row>
    <row r="350" spans="1:7" x14ac:dyDescent="0.2">
      <c r="A350" s="375"/>
      <c r="B350" s="12"/>
      <c r="C350" s="54"/>
      <c r="D350" s="45"/>
      <c r="E350" s="45"/>
      <c r="F350" s="46"/>
      <c r="G350" s="46">
        <f t="shared" si="15"/>
        <v>0</v>
      </c>
    </row>
    <row r="351" spans="1:7" x14ac:dyDescent="0.2">
      <c r="A351" s="45"/>
      <c r="B351" s="53"/>
      <c r="C351" s="11"/>
      <c r="D351" s="45"/>
      <c r="E351" s="45"/>
      <c r="F351" s="46"/>
      <c r="G351" s="46">
        <f t="shared" si="15"/>
        <v>0</v>
      </c>
    </row>
    <row r="352" spans="1:7" x14ac:dyDescent="0.2">
      <c r="A352" s="375"/>
      <c r="B352" s="53"/>
      <c r="C352" s="11"/>
      <c r="F352" s="46"/>
      <c r="G352" s="46">
        <f t="shared" si="15"/>
        <v>0</v>
      </c>
    </row>
    <row r="353" spans="1:7" x14ac:dyDescent="0.2">
      <c r="A353" s="375"/>
      <c r="B353" s="53"/>
      <c r="C353" s="11"/>
      <c r="D353" s="45"/>
      <c r="E353" s="45"/>
      <c r="F353" s="46"/>
      <c r="G353" s="46">
        <f t="shared" si="15"/>
        <v>0</v>
      </c>
    </row>
    <row r="354" spans="1:7" x14ac:dyDescent="0.2">
      <c r="A354" s="375"/>
      <c r="B354" s="53"/>
      <c r="C354" s="11"/>
      <c r="F354" s="46"/>
      <c r="G354" s="46">
        <f t="shared" si="15"/>
        <v>0</v>
      </c>
    </row>
    <row r="355" spans="1:7" x14ac:dyDescent="0.2">
      <c r="A355" s="383"/>
      <c r="B355" s="53"/>
      <c r="C355" s="11"/>
      <c r="D355" s="45"/>
      <c r="E355" s="45"/>
      <c r="F355" s="46"/>
      <c r="G355" s="46">
        <f t="shared" si="15"/>
        <v>0</v>
      </c>
    </row>
    <row r="356" spans="1:7" x14ac:dyDescent="0.2">
      <c r="B356" s="53"/>
      <c r="C356" s="11"/>
      <c r="F356" s="46"/>
      <c r="G356" s="46">
        <f t="shared" si="15"/>
        <v>0</v>
      </c>
    </row>
    <row r="357" spans="1:7" x14ac:dyDescent="0.2">
      <c r="B357" s="53"/>
      <c r="C357" s="11"/>
      <c r="F357" s="46"/>
      <c r="G357" s="46">
        <f t="shared" si="15"/>
        <v>0</v>
      </c>
    </row>
    <row r="358" spans="1:7" x14ac:dyDescent="0.2">
      <c r="A358" s="45"/>
      <c r="B358" s="53"/>
      <c r="C358" s="11"/>
      <c r="F358" s="46"/>
      <c r="G358" s="46">
        <f t="shared" si="15"/>
        <v>0</v>
      </c>
    </row>
    <row r="359" spans="1:7" x14ac:dyDescent="0.2">
      <c r="A359" s="375"/>
      <c r="B359" s="53"/>
      <c r="C359" s="11"/>
      <c r="F359" s="46"/>
      <c r="G359" s="46">
        <f t="shared" si="15"/>
        <v>0</v>
      </c>
    </row>
    <row r="360" spans="1:7" x14ac:dyDescent="0.2">
      <c r="A360" s="381"/>
      <c r="B360" s="11"/>
      <c r="C360" s="11"/>
      <c r="F360" s="46"/>
      <c r="G360" s="46">
        <f>+E360/60*F360</f>
        <v>0</v>
      </c>
    </row>
    <row r="361" spans="1:7" x14ac:dyDescent="0.2">
      <c r="A361" s="375"/>
      <c r="B361" s="53"/>
      <c r="C361" s="11"/>
      <c r="F361" s="46"/>
      <c r="G361" s="46">
        <f t="shared" ref="G361:G376" si="16">+E361/60*F361</f>
        <v>0</v>
      </c>
    </row>
    <row r="362" spans="1:7" x14ac:dyDescent="0.2">
      <c r="A362" s="375"/>
      <c r="B362" s="11"/>
      <c r="C362" s="11"/>
      <c r="F362" s="46"/>
      <c r="G362" s="46">
        <f t="shared" si="16"/>
        <v>0</v>
      </c>
    </row>
    <row r="363" spans="1:7" x14ac:dyDescent="0.2">
      <c r="A363" s="45"/>
      <c r="B363" s="7"/>
      <c r="C363" s="11"/>
      <c r="F363" s="46"/>
      <c r="G363" s="46">
        <f t="shared" si="16"/>
        <v>0</v>
      </c>
    </row>
    <row r="364" spans="1:7" x14ac:dyDescent="0.2">
      <c r="A364" s="45"/>
      <c r="B364" s="30"/>
      <c r="C364" s="11"/>
      <c r="F364" s="46"/>
      <c r="G364" s="46">
        <f t="shared" si="16"/>
        <v>0</v>
      </c>
    </row>
    <row r="365" spans="1:7" x14ac:dyDescent="0.2">
      <c r="A365" s="45"/>
      <c r="B365" s="53"/>
      <c r="C365" s="11"/>
      <c r="F365" s="46"/>
      <c r="G365" s="46">
        <f t="shared" si="16"/>
        <v>0</v>
      </c>
    </row>
    <row r="366" spans="1:7" x14ac:dyDescent="0.2">
      <c r="A366" s="45"/>
      <c r="B366" s="53"/>
      <c r="C366" s="12"/>
      <c r="D366" s="45"/>
      <c r="E366" s="45"/>
      <c r="F366" s="46"/>
      <c r="G366" s="46">
        <f>+E366/60*F366</f>
        <v>0</v>
      </c>
    </row>
    <row r="367" spans="1:7" x14ac:dyDescent="0.2">
      <c r="A367" s="375"/>
      <c r="B367" s="53"/>
      <c r="C367" s="11"/>
      <c r="D367" s="45"/>
      <c r="E367" s="45"/>
      <c r="F367" s="46"/>
      <c r="G367" s="46">
        <f t="shared" si="16"/>
        <v>0</v>
      </c>
    </row>
    <row r="368" spans="1:7" x14ac:dyDescent="0.2">
      <c r="A368" s="375"/>
      <c r="B368" s="11"/>
      <c r="C368" s="12"/>
      <c r="F368" s="46"/>
      <c r="G368" s="46">
        <f t="shared" si="16"/>
        <v>0</v>
      </c>
    </row>
    <row r="369" spans="1:7" x14ac:dyDescent="0.2">
      <c r="A369" s="47"/>
      <c r="B369" s="11"/>
      <c r="C369" s="11"/>
      <c r="F369" s="46"/>
      <c r="G369" s="46">
        <f t="shared" si="16"/>
        <v>0</v>
      </c>
    </row>
    <row r="370" spans="1:7" x14ac:dyDescent="0.2">
      <c r="A370" s="47"/>
      <c r="B370" s="53"/>
      <c r="C370" s="11"/>
      <c r="F370" s="46"/>
      <c r="G370" s="46">
        <f t="shared" si="16"/>
        <v>0</v>
      </c>
    </row>
    <row r="371" spans="1:7" x14ac:dyDescent="0.2">
      <c r="A371" s="364"/>
      <c r="B371" s="53"/>
      <c r="C371" s="12"/>
      <c r="D371" s="45"/>
      <c r="E371" s="45"/>
      <c r="F371" s="46"/>
      <c r="G371" s="46">
        <f t="shared" si="16"/>
        <v>0</v>
      </c>
    </row>
    <row r="372" spans="1:7" x14ac:dyDescent="0.2">
      <c r="A372" s="375"/>
      <c r="B372" s="53"/>
      <c r="C372" s="11"/>
      <c r="F372" s="46"/>
      <c r="G372" s="46">
        <f t="shared" si="16"/>
        <v>0</v>
      </c>
    </row>
    <row r="373" spans="1:7" x14ac:dyDescent="0.2">
      <c r="A373" s="47"/>
      <c r="B373" s="53"/>
      <c r="C373" s="12"/>
      <c r="D373" s="45"/>
      <c r="E373" s="45"/>
      <c r="F373" s="46"/>
      <c r="G373" s="46">
        <f t="shared" si="16"/>
        <v>0</v>
      </c>
    </row>
    <row r="374" spans="1:7" x14ac:dyDescent="0.2">
      <c r="A374" s="390"/>
      <c r="B374" s="53"/>
      <c r="C374" s="12"/>
      <c r="F374" s="46"/>
      <c r="G374" s="46">
        <f t="shared" si="16"/>
        <v>0</v>
      </c>
    </row>
    <row r="375" spans="1:7" x14ac:dyDescent="0.2">
      <c r="A375" s="391"/>
      <c r="B375" s="11"/>
      <c r="C375" s="54"/>
      <c r="E375" s="45"/>
      <c r="F375" s="46"/>
      <c r="G375" s="46">
        <f t="shared" si="16"/>
        <v>0</v>
      </c>
    </row>
    <row r="376" spans="1:7" x14ac:dyDescent="0.2">
      <c r="A376" s="390"/>
      <c r="B376" s="53"/>
      <c r="C376" s="12"/>
      <c r="D376" s="375"/>
      <c r="E376" s="375"/>
      <c r="F376" s="383"/>
      <c r="G376" s="383">
        <f t="shared" si="16"/>
        <v>0</v>
      </c>
    </row>
    <row r="377" spans="1:7" x14ac:dyDescent="0.2">
      <c r="A377" s="391"/>
      <c r="B377" s="12"/>
      <c r="C377" s="11"/>
      <c r="D377" s="375"/>
      <c r="E377" s="375"/>
      <c r="F377" s="383"/>
      <c r="G377" s="383"/>
    </row>
    <row r="378" spans="1:7" x14ac:dyDescent="0.2">
      <c r="A378" s="375"/>
      <c r="B378" s="11"/>
      <c r="C378" s="54"/>
      <c r="E378" s="45"/>
      <c r="F378" s="46"/>
      <c r="G378" s="46">
        <f t="shared" ref="G378:G385" si="17">+E378/60*F378</f>
        <v>0</v>
      </c>
    </row>
    <row r="379" spans="1:7" x14ac:dyDescent="0.2">
      <c r="A379" s="364"/>
      <c r="B379" s="53"/>
      <c r="C379" s="12"/>
      <c r="F379" s="46"/>
      <c r="G379" s="46">
        <f t="shared" si="17"/>
        <v>0</v>
      </c>
    </row>
    <row r="380" spans="1:7" x14ac:dyDescent="0.2">
      <c r="A380" s="375"/>
      <c r="B380" s="11"/>
      <c r="C380" s="54"/>
      <c r="E380" s="45"/>
      <c r="F380" s="46"/>
      <c r="G380" s="46">
        <f t="shared" si="17"/>
        <v>0</v>
      </c>
    </row>
    <row r="381" spans="1:7" x14ac:dyDescent="0.2">
      <c r="A381" s="364"/>
      <c r="B381" s="53"/>
      <c r="C381" s="12"/>
      <c r="F381" s="46"/>
      <c r="G381" s="46">
        <f t="shared" si="17"/>
        <v>0</v>
      </c>
    </row>
    <row r="382" spans="1:7" x14ac:dyDescent="0.2">
      <c r="A382" s="375"/>
      <c r="B382" s="11"/>
      <c r="C382" s="54"/>
      <c r="E382" s="45"/>
      <c r="F382" s="46"/>
      <c r="G382" s="46">
        <f t="shared" si="17"/>
        <v>0</v>
      </c>
    </row>
    <row r="383" spans="1:7" x14ac:dyDescent="0.2">
      <c r="A383" s="364"/>
      <c r="B383" s="53"/>
      <c r="C383" s="11"/>
      <c r="F383" s="46"/>
      <c r="G383" s="46">
        <f t="shared" si="17"/>
        <v>0</v>
      </c>
    </row>
    <row r="384" spans="1:7" x14ac:dyDescent="0.2">
      <c r="A384" s="375"/>
      <c r="B384" s="53"/>
      <c r="C384" s="11"/>
      <c r="E384" s="45"/>
      <c r="F384" s="46"/>
      <c r="G384" s="46">
        <f t="shared" si="17"/>
        <v>0</v>
      </c>
    </row>
    <row r="385" spans="1:7" s="16" customFormat="1" x14ac:dyDescent="0.2">
      <c r="A385" s="387"/>
      <c r="B385" s="41"/>
      <c r="C385" s="42"/>
      <c r="D385" s="43"/>
      <c r="E385" s="43"/>
      <c r="F385" s="48"/>
      <c r="G385" s="48">
        <f t="shared" si="17"/>
        <v>0</v>
      </c>
    </row>
    <row r="386" spans="1:7" s="16" customFormat="1" x14ac:dyDescent="0.2">
      <c r="A386" s="387"/>
      <c r="B386" s="41"/>
      <c r="C386" s="42"/>
      <c r="D386" s="388"/>
      <c r="E386" s="388"/>
      <c r="F386" s="389"/>
      <c r="G386" s="389">
        <f>+E386/60*F386</f>
        <v>0</v>
      </c>
    </row>
    <row r="387" spans="1:7" s="16" customFormat="1" x14ac:dyDescent="0.2">
      <c r="A387" s="388"/>
      <c r="B387" s="42"/>
      <c r="C387" s="44"/>
      <c r="D387" s="388"/>
      <c r="E387" s="388"/>
      <c r="F387" s="389"/>
      <c r="G387" s="389"/>
    </row>
    <row r="388" spans="1:7" s="16" customFormat="1" x14ac:dyDescent="0.2">
      <c r="A388" s="387"/>
      <c r="B388" s="41"/>
      <c r="C388" s="42"/>
      <c r="D388" s="43"/>
      <c r="E388" s="43"/>
      <c r="F388" s="48"/>
      <c r="G388" s="48">
        <f t="shared" ref="G388:G399" si="18">+E388/60*F388</f>
        <v>0</v>
      </c>
    </row>
    <row r="389" spans="1:7" s="16" customFormat="1" x14ac:dyDescent="0.2">
      <c r="A389" s="388"/>
      <c r="B389" s="41"/>
      <c r="C389" s="44"/>
      <c r="D389" s="43"/>
      <c r="E389" s="43"/>
      <c r="F389" s="48"/>
      <c r="G389" s="48">
        <f t="shared" si="18"/>
        <v>0</v>
      </c>
    </row>
    <row r="390" spans="1:7" x14ac:dyDescent="0.2">
      <c r="A390" s="364"/>
      <c r="B390" s="53"/>
      <c r="C390" s="11"/>
      <c r="F390" s="46"/>
      <c r="G390" s="46">
        <f t="shared" si="18"/>
        <v>0</v>
      </c>
    </row>
    <row r="391" spans="1:7" x14ac:dyDescent="0.2">
      <c r="A391" s="375"/>
      <c r="B391" s="53"/>
      <c r="C391" s="11"/>
      <c r="F391" s="46"/>
      <c r="G391" s="46">
        <f t="shared" si="18"/>
        <v>0</v>
      </c>
    </row>
    <row r="392" spans="1:7" x14ac:dyDescent="0.2">
      <c r="A392" s="364"/>
      <c r="B392" s="53"/>
      <c r="C392" s="11"/>
      <c r="F392" s="46"/>
      <c r="G392" s="46">
        <f t="shared" si="18"/>
        <v>0</v>
      </c>
    </row>
    <row r="393" spans="1:7" x14ac:dyDescent="0.2">
      <c r="A393" s="375"/>
      <c r="B393" s="53"/>
      <c r="C393" s="11"/>
      <c r="F393" s="46"/>
      <c r="G393" s="46">
        <f t="shared" si="18"/>
        <v>0</v>
      </c>
    </row>
    <row r="394" spans="1:7" x14ac:dyDescent="0.2">
      <c r="A394" s="47"/>
      <c r="B394" s="53"/>
      <c r="C394" s="11"/>
      <c r="F394" s="46"/>
      <c r="G394" s="46">
        <f t="shared" si="18"/>
        <v>0</v>
      </c>
    </row>
    <row r="395" spans="1:7" x14ac:dyDescent="0.2">
      <c r="A395" s="47"/>
      <c r="B395" s="53"/>
      <c r="C395" s="11"/>
      <c r="F395" s="46"/>
      <c r="G395" s="46">
        <f t="shared" si="18"/>
        <v>0</v>
      </c>
    </row>
    <row r="396" spans="1:7" x14ac:dyDescent="0.2">
      <c r="A396" s="47"/>
      <c r="B396" s="40"/>
      <c r="C396" s="11"/>
      <c r="F396" s="46"/>
      <c r="G396" s="46">
        <f t="shared" si="18"/>
        <v>0</v>
      </c>
    </row>
    <row r="397" spans="1:7" x14ac:dyDescent="0.2">
      <c r="A397" s="47"/>
      <c r="B397" s="40"/>
      <c r="C397" s="11"/>
      <c r="F397" s="46"/>
      <c r="G397" s="46">
        <f t="shared" si="18"/>
        <v>0</v>
      </c>
    </row>
    <row r="398" spans="1:7" x14ac:dyDescent="0.2">
      <c r="A398" s="47"/>
      <c r="B398" s="53"/>
      <c r="C398" s="11"/>
      <c r="F398" s="46"/>
      <c r="G398" s="46">
        <f t="shared" si="18"/>
        <v>0</v>
      </c>
    </row>
    <row r="399" spans="1:7" x14ac:dyDescent="0.2">
      <c r="A399" s="47"/>
      <c r="B399" s="12"/>
      <c r="C399" s="11"/>
      <c r="F399" s="46"/>
      <c r="G399" s="46">
        <f t="shared" si="18"/>
        <v>0</v>
      </c>
    </row>
    <row r="400" spans="1:7" x14ac:dyDescent="0.2">
      <c r="A400"/>
      <c r="B400"/>
      <c r="C400" s="11"/>
      <c r="D400"/>
      <c r="E400"/>
    </row>
    <row r="401" spans="1:5" x14ac:dyDescent="0.2">
      <c r="A401"/>
      <c r="B401"/>
      <c r="C401" s="11"/>
      <c r="D401"/>
      <c r="E401"/>
    </row>
    <row r="402" spans="1:5" x14ac:dyDescent="0.2">
      <c r="A402"/>
      <c r="B402"/>
      <c r="C402" s="11"/>
      <c r="D402"/>
      <c r="E402"/>
    </row>
    <row r="403" spans="1:5" x14ac:dyDescent="0.2">
      <c r="A403"/>
      <c r="B403"/>
      <c r="C403" s="11"/>
      <c r="D403"/>
      <c r="E403"/>
    </row>
    <row r="404" spans="1:5" x14ac:dyDescent="0.2">
      <c r="A404"/>
      <c r="B404"/>
      <c r="C404" s="11"/>
      <c r="D404"/>
      <c r="E404"/>
    </row>
    <row r="405" spans="1:5" x14ac:dyDescent="0.2">
      <c r="A405"/>
      <c r="B405"/>
      <c r="C405" s="11"/>
      <c r="D405"/>
      <c r="E405"/>
    </row>
    <row r="406" spans="1:5" x14ac:dyDescent="0.2">
      <c r="A406"/>
      <c r="B406"/>
      <c r="C406" s="11"/>
      <c r="D406"/>
      <c r="E406"/>
    </row>
    <row r="407" spans="1:5" x14ac:dyDescent="0.2">
      <c r="A407"/>
      <c r="B407"/>
      <c r="C407" s="11"/>
      <c r="D407"/>
      <c r="E407"/>
    </row>
    <row r="408" spans="1:5" x14ac:dyDescent="0.2">
      <c r="A408"/>
      <c r="B408"/>
      <c r="C408" s="11"/>
      <c r="D408"/>
      <c r="E408"/>
    </row>
    <row r="409" spans="1:5" x14ac:dyDescent="0.2">
      <c r="A409"/>
      <c r="B409"/>
      <c r="C409" s="11"/>
      <c r="D409"/>
      <c r="E409"/>
    </row>
    <row r="410" spans="1:5" x14ac:dyDescent="0.2">
      <c r="A410"/>
      <c r="B410"/>
      <c r="C410" s="11"/>
      <c r="D410"/>
      <c r="E410"/>
    </row>
    <row r="411" spans="1:5" x14ac:dyDescent="0.2">
      <c r="A411"/>
      <c r="B411"/>
      <c r="C411" s="11"/>
      <c r="D411"/>
      <c r="E411"/>
    </row>
    <row r="412" spans="1:5" x14ac:dyDescent="0.2">
      <c r="A412"/>
      <c r="B412"/>
      <c r="C412" s="11"/>
      <c r="D412"/>
      <c r="E412"/>
    </row>
    <row r="413" spans="1:5" x14ac:dyDescent="0.2">
      <c r="A413"/>
      <c r="B413"/>
      <c r="C413" s="11"/>
      <c r="D413"/>
      <c r="E413"/>
    </row>
    <row r="414" spans="1:5" x14ac:dyDescent="0.2">
      <c r="A414"/>
      <c r="B414"/>
      <c r="C414" s="11"/>
      <c r="D414"/>
      <c r="E414"/>
    </row>
    <row r="415" spans="1:5" x14ac:dyDescent="0.2">
      <c r="A415"/>
      <c r="B415"/>
      <c r="C415" s="11"/>
      <c r="D415"/>
      <c r="E415"/>
    </row>
    <row r="416" spans="1:5" x14ac:dyDescent="0.2">
      <c r="A416"/>
      <c r="B416"/>
      <c r="C416" s="11"/>
      <c r="D416"/>
      <c r="E416"/>
    </row>
    <row r="417" spans="1:5" x14ac:dyDescent="0.2">
      <c r="A417"/>
      <c r="B417"/>
      <c r="C417" s="11"/>
      <c r="D417"/>
      <c r="E417"/>
    </row>
    <row r="418" spans="1:5" x14ac:dyDescent="0.2">
      <c r="A418"/>
      <c r="B418"/>
      <c r="C418" s="11"/>
      <c r="D418"/>
      <c r="E418"/>
    </row>
    <row r="419" spans="1:5" x14ac:dyDescent="0.2">
      <c r="A419"/>
      <c r="B419"/>
      <c r="C419" s="11"/>
      <c r="D419"/>
      <c r="E419"/>
    </row>
    <row r="420" spans="1:5" x14ac:dyDescent="0.2">
      <c r="A420"/>
      <c r="B420"/>
      <c r="C420" s="11"/>
      <c r="D420"/>
      <c r="E420"/>
    </row>
    <row r="421" spans="1:5" x14ac:dyDescent="0.2">
      <c r="A421"/>
      <c r="B421"/>
      <c r="C421" s="11"/>
      <c r="D421"/>
      <c r="E421"/>
    </row>
    <row r="422" spans="1:5" x14ac:dyDescent="0.2">
      <c r="A422"/>
      <c r="B422"/>
      <c r="C422" s="11"/>
      <c r="D422"/>
      <c r="E422"/>
    </row>
    <row r="423" spans="1:5" x14ac:dyDescent="0.2">
      <c r="A423"/>
      <c r="B423"/>
      <c r="C423" s="11"/>
      <c r="D423"/>
      <c r="E423"/>
    </row>
    <row r="424" spans="1:5" x14ac:dyDescent="0.2">
      <c r="A424"/>
      <c r="B424"/>
      <c r="C424" s="11"/>
      <c r="D424"/>
      <c r="E424"/>
    </row>
    <row r="425" spans="1:5" x14ac:dyDescent="0.2">
      <c r="A425"/>
      <c r="B425"/>
      <c r="C425" s="11"/>
      <c r="D425"/>
      <c r="E425"/>
    </row>
    <row r="426" spans="1:5" x14ac:dyDescent="0.2">
      <c r="A426"/>
      <c r="B426"/>
      <c r="C426" s="11"/>
      <c r="D426"/>
      <c r="E426"/>
    </row>
    <row r="427" spans="1:5" x14ac:dyDescent="0.2">
      <c r="A427"/>
      <c r="B427"/>
      <c r="C427" s="11"/>
      <c r="D427"/>
      <c r="E427"/>
    </row>
    <row r="428" spans="1:5" x14ac:dyDescent="0.2">
      <c r="A428"/>
      <c r="B428"/>
      <c r="C428" s="11"/>
      <c r="D428"/>
      <c r="E428"/>
    </row>
    <row r="429" spans="1:5" x14ac:dyDescent="0.2">
      <c r="A429"/>
      <c r="B429"/>
      <c r="C429" s="11"/>
      <c r="D429"/>
      <c r="E429"/>
    </row>
    <row r="430" spans="1:5" x14ac:dyDescent="0.2">
      <c r="A430"/>
      <c r="B430"/>
      <c r="C430" s="11"/>
      <c r="D430"/>
      <c r="E430"/>
    </row>
    <row r="431" spans="1:5" x14ac:dyDescent="0.2">
      <c r="A431"/>
      <c r="B431"/>
      <c r="C431" s="11"/>
      <c r="D431"/>
      <c r="E431"/>
    </row>
    <row r="432" spans="1:5" x14ac:dyDescent="0.2">
      <c r="A432"/>
      <c r="B432"/>
      <c r="C432" s="11"/>
      <c r="D432"/>
      <c r="E432"/>
    </row>
    <row r="433" spans="1:5" x14ac:dyDescent="0.2">
      <c r="A433"/>
      <c r="B433"/>
      <c r="C433" s="11"/>
      <c r="D433"/>
      <c r="E433"/>
    </row>
    <row r="434" spans="1:5" x14ac:dyDescent="0.2">
      <c r="A434"/>
      <c r="B434"/>
      <c r="C434" s="11"/>
      <c r="D434"/>
      <c r="E434"/>
    </row>
    <row r="435" spans="1:5" x14ac:dyDescent="0.2">
      <c r="A435"/>
      <c r="B435"/>
      <c r="C435" s="11"/>
      <c r="D435"/>
      <c r="E435"/>
    </row>
    <row r="436" spans="1:5" x14ac:dyDescent="0.2">
      <c r="A436"/>
      <c r="B436"/>
      <c r="C436" s="11"/>
      <c r="D436"/>
      <c r="E436"/>
    </row>
    <row r="437" spans="1:5" x14ac:dyDescent="0.2">
      <c r="A437"/>
      <c r="B437"/>
      <c r="C437" s="11"/>
      <c r="D437"/>
      <c r="E437"/>
    </row>
    <row r="438" spans="1:5" x14ac:dyDescent="0.2">
      <c r="A438"/>
      <c r="B438"/>
      <c r="C438" s="11"/>
      <c r="D438"/>
      <c r="E438"/>
    </row>
    <row r="439" spans="1:5" x14ac:dyDescent="0.2">
      <c r="A439"/>
      <c r="B439"/>
      <c r="C439" s="11"/>
      <c r="D439"/>
      <c r="E439"/>
    </row>
    <row r="440" spans="1:5" x14ac:dyDescent="0.2">
      <c r="A440"/>
      <c r="B440"/>
      <c r="C440" s="11"/>
      <c r="D440"/>
      <c r="E440"/>
    </row>
    <row r="441" spans="1:5" x14ac:dyDescent="0.2">
      <c r="A441"/>
      <c r="B441"/>
      <c r="C441" s="11"/>
      <c r="D441"/>
      <c r="E441"/>
    </row>
    <row r="442" spans="1:5" x14ac:dyDescent="0.2">
      <c r="A442"/>
      <c r="B442"/>
      <c r="C442" s="11"/>
      <c r="D442"/>
      <c r="E442"/>
    </row>
    <row r="443" spans="1:5" x14ac:dyDescent="0.2">
      <c r="A443"/>
      <c r="B443"/>
      <c r="C443" s="11"/>
      <c r="D443"/>
      <c r="E443"/>
    </row>
    <row r="444" spans="1:5" x14ac:dyDescent="0.2">
      <c r="A444"/>
      <c r="B444"/>
      <c r="C444" s="11"/>
      <c r="D444"/>
      <c r="E444"/>
    </row>
    <row r="445" spans="1:5" x14ac:dyDescent="0.2">
      <c r="A445"/>
      <c r="B445"/>
      <c r="C445" s="11"/>
      <c r="D445"/>
      <c r="E445"/>
    </row>
    <row r="446" spans="1:5" x14ac:dyDescent="0.2">
      <c r="A446"/>
      <c r="B446"/>
      <c r="C446" s="11"/>
      <c r="D446"/>
      <c r="E446"/>
    </row>
    <row r="447" spans="1:5" x14ac:dyDescent="0.2">
      <c r="A447"/>
      <c r="B447"/>
      <c r="C447" s="11"/>
      <c r="D447"/>
      <c r="E447"/>
    </row>
    <row r="448" spans="1:5" x14ac:dyDescent="0.2">
      <c r="A448"/>
      <c r="B448"/>
      <c r="C448" s="11"/>
      <c r="D448"/>
      <c r="E448"/>
    </row>
    <row r="449" spans="1:5" x14ac:dyDescent="0.2">
      <c r="A449"/>
      <c r="B449"/>
      <c r="C449" s="11"/>
      <c r="D449"/>
      <c r="E449"/>
    </row>
    <row r="450" spans="1:5" x14ac:dyDescent="0.2">
      <c r="A450"/>
      <c r="B450"/>
      <c r="C450" s="11"/>
      <c r="D450"/>
      <c r="E450"/>
    </row>
    <row r="451" spans="1:5" x14ac:dyDescent="0.2">
      <c r="A451"/>
      <c r="B451"/>
      <c r="C451" s="11"/>
      <c r="D451"/>
      <c r="E451"/>
    </row>
    <row r="452" spans="1:5" x14ac:dyDescent="0.2">
      <c r="A452"/>
      <c r="B452"/>
      <c r="C452" s="11"/>
      <c r="D452"/>
      <c r="E452"/>
    </row>
    <row r="453" spans="1:5" x14ac:dyDescent="0.2">
      <c r="A453"/>
      <c r="B453"/>
      <c r="C453" s="11"/>
      <c r="D453"/>
      <c r="E453"/>
    </row>
    <row r="454" spans="1:5" x14ac:dyDescent="0.2">
      <c r="A454"/>
      <c r="B454"/>
      <c r="C454" s="11"/>
      <c r="D454"/>
      <c r="E454"/>
    </row>
    <row r="455" spans="1:5" x14ac:dyDescent="0.2">
      <c r="A455"/>
      <c r="B455"/>
      <c r="C455" s="11"/>
      <c r="D455"/>
      <c r="E455"/>
    </row>
    <row r="456" spans="1:5" x14ac:dyDescent="0.2">
      <c r="A456"/>
      <c r="B456"/>
      <c r="C456" s="11"/>
      <c r="D456"/>
      <c r="E456"/>
    </row>
    <row r="457" spans="1:5" x14ac:dyDescent="0.2">
      <c r="A457"/>
      <c r="B457"/>
      <c r="C457" s="11"/>
      <c r="D457"/>
      <c r="E457"/>
    </row>
    <row r="458" spans="1:5" x14ac:dyDescent="0.2">
      <c r="A458"/>
      <c r="B458"/>
      <c r="C458" s="11"/>
      <c r="D458"/>
      <c r="E458"/>
    </row>
    <row r="459" spans="1:5" x14ac:dyDescent="0.2">
      <c r="A459"/>
      <c r="B459"/>
      <c r="C459" s="11"/>
      <c r="D459"/>
      <c r="E459"/>
    </row>
    <row r="460" spans="1:5" x14ac:dyDescent="0.2">
      <c r="A460"/>
      <c r="B460"/>
      <c r="C460" s="11"/>
      <c r="D460"/>
      <c r="E460"/>
    </row>
    <row r="461" spans="1:5" x14ac:dyDescent="0.2">
      <c r="A461"/>
      <c r="B461"/>
      <c r="C461" s="11"/>
      <c r="D461"/>
      <c r="E461"/>
    </row>
    <row r="462" spans="1:5" x14ac:dyDescent="0.2">
      <c r="A462"/>
      <c r="B462"/>
      <c r="C462" s="11"/>
      <c r="D462"/>
      <c r="E462"/>
    </row>
    <row r="463" spans="1:5" x14ac:dyDescent="0.2">
      <c r="A463"/>
      <c r="B463"/>
      <c r="C463" s="11"/>
      <c r="D463"/>
      <c r="E463"/>
    </row>
    <row r="464" spans="1:5" x14ac:dyDescent="0.2">
      <c r="A464"/>
      <c r="B464"/>
      <c r="C464" s="11"/>
      <c r="D464"/>
      <c r="E464"/>
    </row>
    <row r="465" spans="1:5" x14ac:dyDescent="0.2">
      <c r="A465"/>
      <c r="B465"/>
      <c r="C465" s="11"/>
      <c r="D465"/>
      <c r="E465"/>
    </row>
    <row r="466" spans="1:5" x14ac:dyDescent="0.2">
      <c r="A466"/>
      <c r="B466"/>
      <c r="C466" s="11"/>
      <c r="D466"/>
      <c r="E466"/>
    </row>
    <row r="467" spans="1:5" x14ac:dyDescent="0.2">
      <c r="A467"/>
      <c r="B467"/>
      <c r="C467" s="11"/>
      <c r="D467"/>
      <c r="E467"/>
    </row>
    <row r="468" spans="1:5" x14ac:dyDescent="0.2">
      <c r="A468"/>
      <c r="B468"/>
      <c r="C468" s="11"/>
      <c r="D468"/>
      <c r="E468"/>
    </row>
    <row r="469" spans="1:5" x14ac:dyDescent="0.2">
      <c r="A469"/>
      <c r="B469"/>
      <c r="C469" s="11"/>
      <c r="D469"/>
      <c r="E469"/>
    </row>
    <row r="470" spans="1:5" x14ac:dyDescent="0.2">
      <c r="A470"/>
      <c r="B470"/>
      <c r="C470" s="11"/>
      <c r="D470"/>
      <c r="E470"/>
    </row>
    <row r="471" spans="1:5" x14ac:dyDescent="0.2">
      <c r="A471"/>
      <c r="B471"/>
      <c r="C471" s="11"/>
      <c r="D471"/>
      <c r="E471"/>
    </row>
    <row r="472" spans="1:5" x14ac:dyDescent="0.2">
      <c r="A472"/>
      <c r="B472"/>
      <c r="C472" s="11"/>
      <c r="D472"/>
      <c r="E472"/>
    </row>
    <row r="473" spans="1:5" x14ac:dyDescent="0.2">
      <c r="A473"/>
      <c r="B473"/>
      <c r="C473" s="11"/>
      <c r="D473"/>
      <c r="E473"/>
    </row>
    <row r="474" spans="1:5" x14ac:dyDescent="0.2">
      <c r="A474"/>
      <c r="B474"/>
      <c r="C474" s="11"/>
      <c r="D474"/>
      <c r="E474"/>
    </row>
    <row r="475" spans="1:5" x14ac:dyDescent="0.2">
      <c r="A475"/>
      <c r="B475"/>
      <c r="C475" s="11"/>
      <c r="D475"/>
      <c r="E475"/>
    </row>
    <row r="476" spans="1:5" x14ac:dyDescent="0.2">
      <c r="A476"/>
      <c r="B476"/>
      <c r="C476" s="11"/>
      <c r="D476"/>
      <c r="E476"/>
    </row>
    <row r="477" spans="1:5" x14ac:dyDescent="0.2">
      <c r="A477"/>
      <c r="B477"/>
      <c r="C477" s="11"/>
      <c r="D477"/>
      <c r="E477"/>
    </row>
    <row r="478" spans="1:5" x14ac:dyDescent="0.2">
      <c r="A478"/>
      <c r="B478"/>
      <c r="C478" s="11"/>
      <c r="D478"/>
      <c r="E478"/>
    </row>
    <row r="479" spans="1:5" x14ac:dyDescent="0.2">
      <c r="A479"/>
      <c r="B479"/>
      <c r="C479" s="11"/>
      <c r="D479"/>
      <c r="E479"/>
    </row>
    <row r="480" spans="1:5" x14ac:dyDescent="0.2">
      <c r="A480"/>
      <c r="B480"/>
      <c r="C480" s="11"/>
      <c r="D480"/>
      <c r="E480"/>
    </row>
    <row r="481" spans="1:5" x14ac:dyDescent="0.2">
      <c r="A481"/>
      <c r="B481"/>
      <c r="C481" s="11"/>
      <c r="D481"/>
      <c r="E481"/>
    </row>
    <row r="482" spans="1:5" x14ac:dyDescent="0.2">
      <c r="A482"/>
      <c r="B482"/>
      <c r="C482" s="11"/>
      <c r="D482"/>
      <c r="E482"/>
    </row>
    <row r="483" spans="1:5" x14ac:dyDescent="0.2">
      <c r="A483"/>
      <c r="B483"/>
      <c r="C483" s="11"/>
      <c r="D483"/>
      <c r="E483"/>
    </row>
    <row r="484" spans="1:5" x14ac:dyDescent="0.2">
      <c r="A484"/>
      <c r="B484"/>
      <c r="C484" s="11"/>
      <c r="D484"/>
      <c r="E484"/>
    </row>
    <row r="485" spans="1:5" x14ac:dyDescent="0.2">
      <c r="A485"/>
      <c r="B485"/>
      <c r="C485" s="11"/>
      <c r="D485"/>
      <c r="E485"/>
    </row>
    <row r="486" spans="1:5" x14ac:dyDescent="0.2">
      <c r="A486"/>
      <c r="B486"/>
      <c r="C486" s="11"/>
      <c r="D486"/>
      <c r="E486"/>
    </row>
    <row r="487" spans="1:5" x14ac:dyDescent="0.2">
      <c r="A487"/>
      <c r="B487"/>
      <c r="C487" s="11"/>
      <c r="D487"/>
      <c r="E487"/>
    </row>
    <row r="488" spans="1:5" x14ac:dyDescent="0.2">
      <c r="A488"/>
      <c r="B488"/>
      <c r="C488" s="11"/>
      <c r="D488"/>
      <c r="E488"/>
    </row>
    <row r="489" spans="1:5" x14ac:dyDescent="0.2">
      <c r="A489"/>
      <c r="B489"/>
      <c r="C489" s="11"/>
      <c r="D489"/>
      <c r="E489"/>
    </row>
    <row r="490" spans="1:5" x14ac:dyDescent="0.2">
      <c r="A490"/>
      <c r="B490"/>
      <c r="C490" s="11"/>
      <c r="D490"/>
      <c r="E490"/>
    </row>
    <row r="491" spans="1:5" x14ac:dyDescent="0.2">
      <c r="A491"/>
      <c r="B491"/>
      <c r="C491" s="11"/>
      <c r="D491"/>
      <c r="E491"/>
    </row>
    <row r="492" spans="1:5" x14ac:dyDescent="0.2">
      <c r="A492"/>
      <c r="B492"/>
      <c r="C492" s="11"/>
      <c r="D492"/>
      <c r="E492"/>
    </row>
    <row r="493" spans="1:5" x14ac:dyDescent="0.2">
      <c r="A493"/>
      <c r="B493"/>
      <c r="D493"/>
      <c r="E493"/>
    </row>
    <row r="494" spans="1:5" x14ac:dyDescent="0.2">
      <c r="A494"/>
      <c r="B494"/>
      <c r="D494"/>
      <c r="E494"/>
    </row>
    <row r="495" spans="1:5" x14ac:dyDescent="0.2">
      <c r="A495"/>
      <c r="B495"/>
      <c r="D495"/>
      <c r="E495"/>
    </row>
    <row r="496" spans="1:5" x14ac:dyDescent="0.2">
      <c r="A496"/>
      <c r="B496"/>
      <c r="D496"/>
      <c r="E496"/>
    </row>
    <row r="497" spans="1:5" x14ac:dyDescent="0.2">
      <c r="A497"/>
      <c r="B497"/>
      <c r="D497"/>
      <c r="E497"/>
    </row>
    <row r="498" spans="1:5" x14ac:dyDescent="0.2">
      <c r="A498"/>
      <c r="B498"/>
      <c r="D498"/>
      <c r="E498"/>
    </row>
    <row r="499" spans="1:5" x14ac:dyDescent="0.2">
      <c r="A499"/>
      <c r="B499"/>
      <c r="C499"/>
      <c r="D499"/>
      <c r="E499"/>
    </row>
    <row r="500" spans="1:5" x14ac:dyDescent="0.2">
      <c r="A500"/>
      <c r="B500"/>
      <c r="C500"/>
      <c r="D500"/>
      <c r="E500"/>
    </row>
    <row r="501" spans="1:5" x14ac:dyDescent="0.2">
      <c r="A501"/>
      <c r="B501"/>
      <c r="C501"/>
      <c r="D501"/>
      <c r="E501"/>
    </row>
    <row r="502" spans="1:5" x14ac:dyDescent="0.2">
      <c r="A502"/>
      <c r="B502"/>
      <c r="C502"/>
      <c r="D502"/>
      <c r="E502"/>
    </row>
    <row r="503" spans="1:5" x14ac:dyDescent="0.2">
      <c r="A503"/>
      <c r="B503"/>
      <c r="C503"/>
      <c r="D503"/>
      <c r="E503"/>
    </row>
    <row r="504" spans="1:5" x14ac:dyDescent="0.2">
      <c r="A504"/>
      <c r="B504"/>
      <c r="C504"/>
      <c r="D504"/>
      <c r="E504"/>
    </row>
    <row r="505" spans="1:5" x14ac:dyDescent="0.2">
      <c r="A505"/>
      <c r="B505"/>
      <c r="C505"/>
      <c r="D505"/>
      <c r="E505"/>
    </row>
    <row r="506" spans="1:5" x14ac:dyDescent="0.2">
      <c r="A506"/>
      <c r="B506"/>
      <c r="C506"/>
      <c r="D506"/>
      <c r="E506"/>
    </row>
    <row r="507" spans="1:5" x14ac:dyDescent="0.2">
      <c r="A507"/>
      <c r="B507"/>
      <c r="C507"/>
      <c r="D507"/>
      <c r="E507"/>
    </row>
    <row r="508" spans="1:5" x14ac:dyDescent="0.2">
      <c r="A508"/>
      <c r="B508"/>
      <c r="C508"/>
      <c r="D508"/>
      <c r="E508"/>
    </row>
    <row r="509" spans="1:5" x14ac:dyDescent="0.2">
      <c r="A509"/>
      <c r="B509"/>
      <c r="C509"/>
      <c r="D509"/>
      <c r="E509"/>
    </row>
    <row r="510" spans="1:5" x14ac:dyDescent="0.2">
      <c r="A510"/>
      <c r="B510"/>
      <c r="C510"/>
      <c r="D510"/>
      <c r="E510"/>
    </row>
    <row r="511" spans="1:5" x14ac:dyDescent="0.2">
      <c r="A511"/>
      <c r="B511"/>
      <c r="C511"/>
      <c r="D511"/>
      <c r="E511"/>
    </row>
  </sheetData>
  <mergeCells count="146">
    <mergeCell ref="A388:A389"/>
    <mergeCell ref="A390:A391"/>
    <mergeCell ref="A392:A393"/>
    <mergeCell ref="A7:A8"/>
    <mergeCell ref="F376:F377"/>
    <mergeCell ref="G376:G377"/>
    <mergeCell ref="A379:A380"/>
    <mergeCell ref="A381:A382"/>
    <mergeCell ref="A383:A384"/>
    <mergeCell ref="A385:A387"/>
    <mergeCell ref="D386:D387"/>
    <mergeCell ref="E386:E387"/>
    <mergeCell ref="F386:F387"/>
    <mergeCell ref="G386:G387"/>
    <mergeCell ref="A367:A368"/>
    <mergeCell ref="A371:A372"/>
    <mergeCell ref="A374:A375"/>
    <mergeCell ref="A376:A378"/>
    <mergeCell ref="D376:D377"/>
    <mergeCell ref="E376:E377"/>
    <mergeCell ref="A326:A327"/>
    <mergeCell ref="A349:A350"/>
    <mergeCell ref="A352:A353"/>
    <mergeCell ref="A354:A355"/>
    <mergeCell ref="A359:A360"/>
    <mergeCell ref="A361:A362"/>
    <mergeCell ref="A314:A315"/>
    <mergeCell ref="A316:A317"/>
    <mergeCell ref="A318:A319"/>
    <mergeCell ref="A320:A321"/>
    <mergeCell ref="A322:A323"/>
    <mergeCell ref="A324:A325"/>
    <mergeCell ref="A297:A298"/>
    <mergeCell ref="A302:A303"/>
    <mergeCell ref="A304:A305"/>
    <mergeCell ref="A306:A307"/>
    <mergeCell ref="A309:A310"/>
    <mergeCell ref="A311:A312"/>
    <mergeCell ref="E292:E293"/>
    <mergeCell ref="F292:F293"/>
    <mergeCell ref="G292:G293"/>
    <mergeCell ref="A294:A296"/>
    <mergeCell ref="D294:D296"/>
    <mergeCell ref="E294:E296"/>
    <mergeCell ref="F294:F296"/>
    <mergeCell ref="G294:G296"/>
    <mergeCell ref="A284:A285"/>
    <mergeCell ref="A286:A287"/>
    <mergeCell ref="A288:A289"/>
    <mergeCell ref="A290:A291"/>
    <mergeCell ref="A292:A293"/>
    <mergeCell ref="D292:D293"/>
    <mergeCell ref="A265:A266"/>
    <mergeCell ref="A268:A269"/>
    <mergeCell ref="A270:A271"/>
    <mergeCell ref="A273:A274"/>
    <mergeCell ref="A275:A276"/>
    <mergeCell ref="A277:A278"/>
    <mergeCell ref="G218:G221"/>
    <mergeCell ref="A223:A224"/>
    <mergeCell ref="A225:A226"/>
    <mergeCell ref="A230:A231"/>
    <mergeCell ref="A239:A240"/>
    <mergeCell ref="A258:A259"/>
    <mergeCell ref="A214:A215"/>
    <mergeCell ref="A216:A217"/>
    <mergeCell ref="A218:A221"/>
    <mergeCell ref="D218:D221"/>
    <mergeCell ref="E218:E221"/>
    <mergeCell ref="F218:F221"/>
    <mergeCell ref="A199:A200"/>
    <mergeCell ref="A203:A204"/>
    <mergeCell ref="A206:A207"/>
    <mergeCell ref="A208:A209"/>
    <mergeCell ref="A210:A211"/>
    <mergeCell ref="A212:A213"/>
    <mergeCell ref="A193:A194"/>
    <mergeCell ref="D193:D194"/>
    <mergeCell ref="E193:E194"/>
    <mergeCell ref="F193:F194"/>
    <mergeCell ref="G193:G194"/>
    <mergeCell ref="A195:A197"/>
    <mergeCell ref="D196:D197"/>
    <mergeCell ref="E196:E197"/>
    <mergeCell ref="F196:F197"/>
    <mergeCell ref="G196:G197"/>
    <mergeCell ref="A186:A188"/>
    <mergeCell ref="D186:D188"/>
    <mergeCell ref="E186:E188"/>
    <mergeCell ref="F186:F188"/>
    <mergeCell ref="G186:G188"/>
    <mergeCell ref="A191:A192"/>
    <mergeCell ref="A174:A176"/>
    <mergeCell ref="D174:D176"/>
    <mergeCell ref="E174:E176"/>
    <mergeCell ref="F174:F176"/>
    <mergeCell ref="G174:G176"/>
    <mergeCell ref="A178:A179"/>
    <mergeCell ref="D178:D179"/>
    <mergeCell ref="E178:E179"/>
    <mergeCell ref="F178:F179"/>
    <mergeCell ref="G178:G179"/>
    <mergeCell ref="G144:G145"/>
    <mergeCell ref="A148:A149"/>
    <mergeCell ref="A151:A152"/>
    <mergeCell ref="A157:A158"/>
    <mergeCell ref="A172:A173"/>
    <mergeCell ref="C172:C173"/>
    <mergeCell ref="D172:D173"/>
    <mergeCell ref="E172:E173"/>
    <mergeCell ref="F172:F173"/>
    <mergeCell ref="G172:G173"/>
    <mergeCell ref="A134:A136"/>
    <mergeCell ref="A137:A138"/>
    <mergeCell ref="A144:A145"/>
    <mergeCell ref="D144:D145"/>
    <mergeCell ref="E144:E145"/>
    <mergeCell ref="F144:F145"/>
    <mergeCell ref="A112:A113"/>
    <mergeCell ref="A114:A116"/>
    <mergeCell ref="A117:A118"/>
    <mergeCell ref="A126:A127"/>
    <mergeCell ref="A128:A130"/>
    <mergeCell ref="A131:A132"/>
    <mergeCell ref="A71:A72"/>
    <mergeCell ref="A90:A91"/>
    <mergeCell ref="A92:A95"/>
    <mergeCell ref="A96:A97"/>
    <mergeCell ref="A98:A99"/>
    <mergeCell ref="A102:A103"/>
    <mergeCell ref="A110:A111"/>
    <mergeCell ref="A79:A80"/>
    <mergeCell ref="A81:A82"/>
    <mergeCell ref="A83:A85"/>
    <mergeCell ref="A86:A88"/>
    <mergeCell ref="A67:A68"/>
    <mergeCell ref="A69:A70"/>
    <mergeCell ref="H23:H24"/>
    <mergeCell ref="A2:D2"/>
    <mergeCell ref="A5:D5"/>
    <mergeCell ref="A23:A24"/>
    <mergeCell ref="A32:A33"/>
    <mergeCell ref="A34:A36"/>
    <mergeCell ref="A37:A38"/>
    <mergeCell ref="A60:A61"/>
    <mergeCell ref="B69:B70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ВЛ 2024</vt:lpstr>
      <vt:lpstr>ПС 2024</vt:lpstr>
      <vt:lpstr>СРЗАиИ2019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cimkina</dc:creator>
  <cp:lastModifiedBy>Мария Ковалева</cp:lastModifiedBy>
  <cp:lastPrinted>2023-03-21T03:45:49Z</cp:lastPrinted>
  <dcterms:created xsi:type="dcterms:W3CDTF">2011-10-21T02:26:58Z</dcterms:created>
  <dcterms:modified xsi:type="dcterms:W3CDTF">2024-04-08T22:40:55Z</dcterms:modified>
</cp:coreProperties>
</file>